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F:\OFICIO 301 INFORME TRIMESTRAL 4TO TRIM TITULO V EXCEL\"/>
    </mc:Choice>
  </mc:AlternateContent>
  <xr:revisionPtr revIDLastSave="0" documentId="13_ncr:1_{443E8EA4-8EDF-4337-BFD5-ED9AA7403ACA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PPI" sheetId="1" r:id="rId1"/>
  </sheets>
  <definedNames>
    <definedName name="_xlnm.Print_Area" localSheetId="0">PPI!$A$1:$M$150</definedName>
    <definedName name="_xlnm.Print_Titles" localSheetId="0">PPI!$1:$5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7" i="1" l="1"/>
  <c r="L137" i="1"/>
  <c r="G137" i="1"/>
  <c r="M136" i="1"/>
  <c r="L136" i="1"/>
  <c r="G136" i="1"/>
  <c r="M135" i="1"/>
  <c r="L135" i="1"/>
  <c r="G135" i="1"/>
  <c r="M134" i="1"/>
  <c r="L134" i="1"/>
  <c r="G134" i="1"/>
  <c r="M133" i="1"/>
  <c r="L133" i="1"/>
  <c r="G133" i="1"/>
  <c r="M132" i="1"/>
  <c r="L132" i="1"/>
  <c r="G132" i="1"/>
  <c r="M131" i="1"/>
  <c r="L131" i="1"/>
  <c r="G131" i="1"/>
  <c r="M130" i="1"/>
  <c r="L130" i="1"/>
  <c r="G130" i="1"/>
  <c r="M129" i="1"/>
  <c r="L129" i="1"/>
  <c r="G129" i="1"/>
  <c r="M128" i="1"/>
  <c r="L128" i="1"/>
  <c r="G128" i="1"/>
  <c r="M127" i="1"/>
  <c r="L127" i="1"/>
  <c r="G127" i="1"/>
  <c r="M126" i="1"/>
  <c r="L126" i="1"/>
  <c r="G126" i="1"/>
  <c r="M125" i="1"/>
  <c r="L125" i="1"/>
  <c r="G125" i="1"/>
  <c r="M124" i="1"/>
  <c r="L124" i="1"/>
  <c r="G124" i="1"/>
  <c r="M123" i="1"/>
  <c r="L123" i="1"/>
  <c r="G123" i="1"/>
  <c r="M122" i="1"/>
  <c r="L122" i="1"/>
  <c r="G122" i="1"/>
  <c r="M121" i="1"/>
  <c r="L121" i="1"/>
  <c r="G121" i="1"/>
  <c r="M120" i="1"/>
  <c r="L120" i="1"/>
  <c r="G120" i="1"/>
  <c r="M119" i="1"/>
  <c r="L119" i="1"/>
  <c r="G119" i="1"/>
  <c r="M118" i="1"/>
  <c r="L118" i="1"/>
  <c r="G118" i="1"/>
  <c r="M117" i="1"/>
  <c r="L117" i="1"/>
  <c r="G117" i="1"/>
  <c r="M116" i="1"/>
  <c r="L116" i="1"/>
  <c r="G116" i="1"/>
  <c r="M115" i="1"/>
  <c r="L115" i="1"/>
  <c r="G115" i="1"/>
  <c r="M114" i="1"/>
  <c r="L114" i="1"/>
  <c r="G114" i="1"/>
  <c r="M113" i="1"/>
  <c r="L113" i="1"/>
  <c r="G113" i="1"/>
  <c r="M112" i="1"/>
  <c r="L112" i="1"/>
  <c r="G112" i="1"/>
  <c r="M103" i="1"/>
  <c r="L103" i="1"/>
  <c r="G103" i="1"/>
  <c r="M102" i="1"/>
  <c r="L102" i="1"/>
  <c r="G102" i="1"/>
  <c r="M101" i="1"/>
  <c r="L101" i="1"/>
  <c r="G101" i="1"/>
  <c r="M100" i="1"/>
  <c r="L100" i="1"/>
  <c r="G100" i="1"/>
  <c r="M99" i="1"/>
  <c r="L99" i="1"/>
  <c r="G99" i="1"/>
  <c r="M98" i="1"/>
  <c r="L98" i="1"/>
  <c r="G98" i="1"/>
  <c r="M97" i="1"/>
  <c r="L97" i="1"/>
  <c r="G97" i="1"/>
  <c r="M96" i="1"/>
  <c r="L96" i="1"/>
  <c r="G96" i="1"/>
  <c r="M95" i="1"/>
  <c r="L95" i="1"/>
  <c r="G95" i="1"/>
  <c r="M94" i="1"/>
  <c r="L94" i="1"/>
  <c r="G94" i="1"/>
  <c r="M93" i="1"/>
  <c r="L93" i="1"/>
  <c r="G93" i="1"/>
  <c r="M92" i="1"/>
  <c r="L92" i="1"/>
  <c r="G92" i="1"/>
  <c r="M91" i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111" i="1" l="1"/>
  <c r="G9" i="1"/>
  <c r="K140" i="1" l="1"/>
  <c r="J140" i="1"/>
  <c r="I140" i="1"/>
  <c r="H140" i="1"/>
  <c r="G140" i="1"/>
  <c r="K106" i="1"/>
  <c r="J106" i="1"/>
  <c r="I106" i="1"/>
  <c r="H106" i="1"/>
  <c r="G106" i="1"/>
  <c r="M140" i="1" l="1"/>
  <c r="M111" i="1"/>
  <c r="M106" i="1"/>
  <c r="M9" i="1"/>
  <c r="K142" i="1"/>
  <c r="I142" i="1"/>
  <c r="H142" i="1"/>
  <c r="J142" i="1"/>
  <c r="G142" i="1"/>
  <c r="L140" i="1"/>
  <c r="L111" i="1"/>
  <c r="L106" i="1"/>
  <c r="L9" i="1"/>
  <c r="L142" i="1" l="1"/>
  <c r="M142" i="1"/>
</calcChain>
</file>

<file path=xl/sharedStrings.xml><?xml version="1.0" encoding="utf-8"?>
<sst xmlns="http://schemas.openxmlformats.org/spreadsheetml/2006/main" count="228" uniqueCount="132">
  <si>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</si>
  <si>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</si>
  <si>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</si>
  <si>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</si>
  <si>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</si>
  <si>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</si>
  <si>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</si>
  <si>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</si>
  <si>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</si>
  <si>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</si>
  <si>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</si>
  <si>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</si>
  <si>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</si>
  <si>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</si>
  <si>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</si>
  <si>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</si>
  <si>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</si>
  <si>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</si>
  <si>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</si>
  <si>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 xml:space="preserve">INVERSIÓN INICIAL PROGRAMADA   </t>
  </si>
  <si>
    <t>E0101</t>
  </si>
  <si>
    <t>I. Presidencia Municipal</t>
  </si>
  <si>
    <t>Muebles de oficina y estantería</t>
  </si>
  <si>
    <t>Computadoras y equipo periférico</t>
  </si>
  <si>
    <t>E0102</t>
  </si>
  <si>
    <t>II. Secretaría del Ayuntamiento</t>
  </si>
  <si>
    <t>Equipo de audio y de video</t>
  </si>
  <si>
    <t>E0103</t>
  </si>
  <si>
    <t>III. Tesorería Municipal</t>
  </si>
  <si>
    <t>Otros mobiliarios y equipos de administración</t>
  </si>
  <si>
    <t>Otro equipo de transporte</t>
  </si>
  <si>
    <t>Software</t>
  </si>
  <si>
    <t>Licencias informaticas e intelectuales</t>
  </si>
  <si>
    <t>E0105</t>
  </si>
  <si>
    <t>V. Oficialía Mayor</t>
  </si>
  <si>
    <t>E0106</t>
  </si>
  <si>
    <t>VI. Dirección de Obras Públicas</t>
  </si>
  <si>
    <t>Camaras fotograficas y de video</t>
  </si>
  <si>
    <t>E0107</t>
  </si>
  <si>
    <t>VII. Dirección de Desarrollo Social</t>
  </si>
  <si>
    <t>E0108</t>
  </si>
  <si>
    <t>VIII. Dir Seguridad Pública, Tránsito y Vialidad</t>
  </si>
  <si>
    <t>Otro mobiliario y equipo educacional y recreativo</t>
  </si>
  <si>
    <t>Equipo para uso médico dental y para laboratorio</t>
  </si>
  <si>
    <t>Instrumentos médicos</t>
  </si>
  <si>
    <t>Automóviles y camiones</t>
  </si>
  <si>
    <t>Maquinaria y equipo industrial</t>
  </si>
  <si>
    <t>Equipo de comunicación y telecomunicacion</t>
  </si>
  <si>
    <t>Herramientas y maquinas -herramienta</t>
  </si>
  <si>
    <t>Otros equipos</t>
  </si>
  <si>
    <t>E0109</t>
  </si>
  <si>
    <t>IX. Dirección de Recursos Humanos</t>
  </si>
  <si>
    <t>Sistemas de aire acondicionado calefacción y refr</t>
  </si>
  <si>
    <t>E0112</t>
  </si>
  <si>
    <t>XII. Dirección de Desarrollo Rural</t>
  </si>
  <si>
    <t>E0113</t>
  </si>
  <si>
    <t>XIII.  Dirección de Desarrollo Económico y Turismo</t>
  </si>
  <si>
    <t>Muebles excepto de oficina y estantería</t>
  </si>
  <si>
    <t>E0114</t>
  </si>
  <si>
    <t>XIV. Dirección de Desarrollo Urbano;</t>
  </si>
  <si>
    <t>E0115</t>
  </si>
  <si>
    <t>XV. Dirección de Planeación Municipal</t>
  </si>
  <si>
    <t>E0116</t>
  </si>
  <si>
    <t>XVI. Dirección de Servicios Públicos Municipales</t>
  </si>
  <si>
    <t>Carrocerías y remolques</t>
  </si>
  <si>
    <t>E0117</t>
  </si>
  <si>
    <t>XVII. Dirección de Medio Ambiente</t>
  </si>
  <si>
    <t>Maquinaria y equipo agropecuario</t>
  </si>
  <si>
    <t>E0119</t>
  </si>
  <si>
    <t>XIX. Dirección de Casa de la Cultura</t>
  </si>
  <si>
    <t>E0120</t>
  </si>
  <si>
    <t>XX. Dirección de Fiscalización</t>
  </si>
  <si>
    <t>E0122</t>
  </si>
  <si>
    <t>XXII. Dirección de Deporte</t>
  </si>
  <si>
    <t>E0123</t>
  </si>
  <si>
    <t>XXIII. Dirección de Salud</t>
  </si>
  <si>
    <t>E0124</t>
  </si>
  <si>
    <t>XXIV. Unidad de Asuntos Jurídicos</t>
  </si>
  <si>
    <t>Terrenos</t>
  </si>
  <si>
    <t>E0125</t>
  </si>
  <si>
    <t>XXV. Unidad de Protección Civil</t>
  </si>
  <si>
    <t>E0126</t>
  </si>
  <si>
    <t>XXVI. Juzgado Administrativo Municipal</t>
  </si>
  <si>
    <t>E0127</t>
  </si>
  <si>
    <t>XXVII. Unidad de Atención a Migrantes</t>
  </si>
  <si>
    <t>O0104</t>
  </si>
  <si>
    <t>IV. Contraloría Municipal</t>
  </si>
  <si>
    <t>S0017</t>
  </si>
  <si>
    <t>Conv Fed Apoyos Desarr Forestal Sust21</t>
  </si>
  <si>
    <t>S0124</t>
  </si>
  <si>
    <t>Conv Edo (IEC-DPC-CCC-301) 2021</t>
  </si>
  <si>
    <t>K0149</t>
  </si>
  <si>
    <t>Inversion Pública Productiva</t>
  </si>
  <si>
    <t>Edificación no habitacional</t>
  </si>
  <si>
    <t>División de terrenos y Constr de obras de urbaniz</t>
  </si>
  <si>
    <t>Construcción de vías de comunicación</t>
  </si>
  <si>
    <t>Otras construcc de ingeniería civil u obra pesada</t>
  </si>
  <si>
    <t>Instalaciones y equipamiento en construcciones</t>
  </si>
  <si>
    <t>K0150</t>
  </si>
  <si>
    <t>Conv Edo (Gto Me Mueve 2021)</t>
  </si>
  <si>
    <t>K0151</t>
  </si>
  <si>
    <t>Conv Edo Fondo Mejoramiento y Desc Ambiental Edo G</t>
  </si>
  <si>
    <t>K0152</t>
  </si>
  <si>
    <t>Conv Edo Conectando Mi Camino Rural 2021</t>
  </si>
  <si>
    <t>K0200</t>
  </si>
  <si>
    <t>Fism</t>
  </si>
  <si>
    <t>K0202</t>
  </si>
  <si>
    <t>OBRAS PUBLICAS</t>
  </si>
  <si>
    <t>K0220</t>
  </si>
  <si>
    <t>Infraestructura Productiva para Servicios Públicos</t>
  </si>
  <si>
    <t>K0302</t>
  </si>
  <si>
    <t>Conv Entidad Fed (Servicios Basicos GTO)</t>
  </si>
  <si>
    <t>K0309</t>
  </si>
  <si>
    <t>Conv Edo embellec mi colonia 2020 PEMC</t>
  </si>
  <si>
    <t>K0311</t>
  </si>
  <si>
    <t>Conv Edo Mód Deportes en Esparta 3a Et</t>
  </si>
  <si>
    <t>K0313</t>
  </si>
  <si>
    <t>Convenio con Beneficiarios (SMDIF 2020)</t>
  </si>
  <si>
    <t>K0315</t>
  </si>
  <si>
    <t>Conv Edo Vivo espacios en mi colonia 20</t>
  </si>
  <si>
    <t>K0317</t>
  </si>
  <si>
    <t>Conv Edo Embelleciendo Mi Colonia</t>
  </si>
  <si>
    <t>K0318</t>
  </si>
  <si>
    <t>Conv Edo Sistema Agua Potable varias loc</t>
  </si>
  <si>
    <t>K0320</t>
  </si>
  <si>
    <t>Conv Edo Serv Basicos GTO 2021 PSBGTO</t>
  </si>
  <si>
    <t>K0321</t>
  </si>
  <si>
    <t>Conv Edo Serv en Mi Comunidad 2021 PSBMC</t>
  </si>
  <si>
    <t>K0322</t>
  </si>
  <si>
    <t>Conv Edo Vivo espacios en mi colonia 21</t>
  </si>
  <si>
    <t>“Bajo protesta de decir verdad declaramos que los Estados Financieros y sus notas, son razonablemente correctos y son responsabilidad del emisor”.</t>
  </si>
  <si>
    <t>Municipio de San Felipe
Programas y Proyectos de Inversión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</si>
</sst>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47"/>
  <sheetViews>
    <sheetView tabSelected="1" view="pageBreakPreview" zoomScale="90" zoomScaleNormal="100" zoomScaleSheetLayoutView="90" workbookViewId="0">
      <selection activeCell="B1" sqref="B1:M1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37.85546875" style="1" bestFit="1" customWidth="1"/>
    <col min="7" max="7" width="25.42578125" style="1" bestFit="1" customWidth="1"/>
    <col min="8" max="8" width="15.5703125" style="1" bestFit="1" customWidth="1"/>
    <col min="9" max="11" width="16.42578125" style="1" bestFit="1" customWidth="1"/>
    <col min="12" max="12" width="9.85546875" style="1" customWidth="1"/>
    <col min="13" max="13" width="13.4257812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131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19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ht="33" customHeight="1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20</v>
      </c>
      <c r="C9" s="33"/>
      <c r="D9" s="34" t="s">
        <v>21</v>
      </c>
      <c r="E9" s="29">
        <v>5111</v>
      </c>
      <c r="F9" s="30" t="s">
        <v>22</v>
      </c>
      <c r="G9" s="35">
        <f t="shared" ref="G9:G40" si="0">+H9</f>
        <v>25000</v>
      </c>
      <c r="H9" s="36">
        <v>25000</v>
      </c>
      <c r="I9" s="36">
        <v>11422</v>
      </c>
      <c r="J9" s="36">
        <v>11422</v>
      </c>
      <c r="K9" s="36">
        <v>11422</v>
      </c>
      <c r="L9" s="37">
        <f t="shared" ref="L9:L40" si="1">IFERROR(K9/H9,0)</f>
        <v>0.45688000000000001</v>
      </c>
      <c r="M9" s="38">
        <f t="shared" ref="M9:M40" si="2">IFERROR(K9/I9,0)</f>
        <v>1</v>
      </c>
    </row>
    <row r="10" spans="2:13" x14ac:dyDescent="0.2">
      <c r="B10" s="32"/>
      <c r="C10" s="33"/>
      <c r="D10" s="34"/>
      <c r="E10" s="29">
        <v>5151</v>
      </c>
      <c r="F10" s="30" t="s">
        <v>23</v>
      </c>
      <c r="G10" s="35">
        <f t="shared" si="0"/>
        <v>48000</v>
      </c>
      <c r="H10" s="36">
        <v>48000</v>
      </c>
      <c r="I10" s="36">
        <v>106787.98</v>
      </c>
      <c r="J10" s="36">
        <v>49155</v>
      </c>
      <c r="K10" s="36">
        <v>49155</v>
      </c>
      <c r="L10" s="37">
        <f t="shared" si="1"/>
        <v>1.0240625000000001</v>
      </c>
      <c r="M10" s="38">
        <f t="shared" si="2"/>
        <v>0.46030461480777146</v>
      </c>
    </row>
    <row r="11" spans="2:13" x14ac:dyDescent="0.2">
      <c r="B11" s="32" t="s">
        <v>24</v>
      </c>
      <c r="C11" s="33"/>
      <c r="D11" s="34" t="s">
        <v>25</v>
      </c>
      <c r="E11" s="29">
        <v>5111</v>
      </c>
      <c r="F11" s="30" t="s">
        <v>22</v>
      </c>
      <c r="G11" s="35">
        <f t="shared" si="0"/>
        <v>0</v>
      </c>
      <c r="H11" s="36">
        <v>0</v>
      </c>
      <c r="I11" s="36">
        <v>20000</v>
      </c>
      <c r="J11" s="36">
        <v>16048</v>
      </c>
      <c r="K11" s="36">
        <v>16048</v>
      </c>
      <c r="L11" s="37">
        <f t="shared" si="1"/>
        <v>0</v>
      </c>
      <c r="M11" s="38">
        <f t="shared" si="2"/>
        <v>0.8024</v>
      </c>
    </row>
    <row r="12" spans="2:13" x14ac:dyDescent="0.2">
      <c r="B12" s="32"/>
      <c r="C12" s="33"/>
      <c r="D12" s="34"/>
      <c r="E12" s="29">
        <v>5211</v>
      </c>
      <c r="F12" s="30" t="s">
        <v>26</v>
      </c>
      <c r="G12" s="35">
        <f t="shared" si="0"/>
        <v>0</v>
      </c>
      <c r="H12" s="36">
        <v>0</v>
      </c>
      <c r="I12" s="36">
        <v>3000</v>
      </c>
      <c r="J12" s="36">
        <v>2000</v>
      </c>
      <c r="K12" s="36">
        <v>2000</v>
      </c>
      <c r="L12" s="37">
        <f t="shared" si="1"/>
        <v>0</v>
      </c>
      <c r="M12" s="38">
        <f t="shared" si="2"/>
        <v>0.66666666666666663</v>
      </c>
    </row>
    <row r="13" spans="2:13" x14ac:dyDescent="0.2">
      <c r="B13" s="32" t="s">
        <v>27</v>
      </c>
      <c r="C13" s="33"/>
      <c r="D13" s="34" t="s">
        <v>28</v>
      </c>
      <c r="E13" s="29">
        <v>5111</v>
      </c>
      <c r="F13" s="30" t="s">
        <v>22</v>
      </c>
      <c r="G13" s="35">
        <f t="shared" si="0"/>
        <v>35000</v>
      </c>
      <c r="H13" s="36">
        <v>35000</v>
      </c>
      <c r="I13" s="36">
        <v>35000</v>
      </c>
      <c r="J13" s="36">
        <v>26378.93</v>
      </c>
      <c r="K13" s="36">
        <v>26378.93</v>
      </c>
      <c r="L13" s="37">
        <f t="shared" si="1"/>
        <v>0.75368371428571435</v>
      </c>
      <c r="M13" s="38">
        <f t="shared" si="2"/>
        <v>0.75368371428571435</v>
      </c>
    </row>
    <row r="14" spans="2:13" x14ac:dyDescent="0.2">
      <c r="B14" s="32"/>
      <c r="C14" s="33"/>
      <c r="D14" s="34"/>
      <c r="E14" s="29">
        <v>5151</v>
      </c>
      <c r="F14" s="30" t="s">
        <v>23</v>
      </c>
      <c r="G14" s="35">
        <f t="shared" si="0"/>
        <v>35000</v>
      </c>
      <c r="H14" s="36">
        <v>35000</v>
      </c>
      <c r="I14" s="36">
        <v>73000</v>
      </c>
      <c r="J14" s="36">
        <v>54197</v>
      </c>
      <c r="K14" s="36">
        <v>54197</v>
      </c>
      <c r="L14" s="37">
        <f t="shared" si="1"/>
        <v>1.5484857142857142</v>
      </c>
      <c r="M14" s="38">
        <f t="shared" si="2"/>
        <v>0.74242465753424658</v>
      </c>
    </row>
    <row r="15" spans="2:13" x14ac:dyDescent="0.2">
      <c r="B15" s="32"/>
      <c r="C15" s="33"/>
      <c r="D15" s="34"/>
      <c r="E15" s="29">
        <v>5191</v>
      </c>
      <c r="F15" s="30" t="s">
        <v>29</v>
      </c>
      <c r="G15" s="35">
        <f t="shared" si="0"/>
        <v>0</v>
      </c>
      <c r="H15" s="36">
        <v>0</v>
      </c>
      <c r="I15" s="36">
        <v>3000</v>
      </c>
      <c r="J15" s="36">
        <v>0</v>
      </c>
      <c r="K15" s="36">
        <v>0</v>
      </c>
      <c r="L15" s="37">
        <f t="shared" si="1"/>
        <v>0</v>
      </c>
      <c r="M15" s="38">
        <f t="shared" si="2"/>
        <v>0</v>
      </c>
    </row>
    <row r="16" spans="2:13" x14ac:dyDescent="0.2">
      <c r="B16" s="32"/>
      <c r="C16" s="33"/>
      <c r="D16" s="34"/>
      <c r="E16" s="29">
        <v>5491</v>
      </c>
      <c r="F16" s="30" t="s">
        <v>30</v>
      </c>
      <c r="G16" s="35">
        <f t="shared" si="0"/>
        <v>0</v>
      </c>
      <c r="H16" s="36">
        <v>0</v>
      </c>
      <c r="I16" s="36">
        <v>70042.34</v>
      </c>
      <c r="J16" s="36">
        <v>68480</v>
      </c>
      <c r="K16" s="36">
        <v>68480</v>
      </c>
      <c r="L16" s="37">
        <f t="shared" si="1"/>
        <v>0</v>
      </c>
      <c r="M16" s="38">
        <f t="shared" si="2"/>
        <v>0.97769434887526607</v>
      </c>
    </row>
    <row r="17" spans="2:13" x14ac:dyDescent="0.2">
      <c r="B17" s="32"/>
      <c r="C17" s="33"/>
      <c r="D17" s="34"/>
      <c r="E17" s="29">
        <v>5911</v>
      </c>
      <c r="F17" s="30" t="s">
        <v>31</v>
      </c>
      <c r="G17" s="35">
        <f t="shared" si="0"/>
        <v>0</v>
      </c>
      <c r="H17" s="36">
        <v>0</v>
      </c>
      <c r="I17" s="36">
        <v>56835</v>
      </c>
      <c r="J17" s="36">
        <v>0</v>
      </c>
      <c r="K17" s="36">
        <v>0</v>
      </c>
      <c r="L17" s="37">
        <f t="shared" si="1"/>
        <v>0</v>
      </c>
      <c r="M17" s="38">
        <f t="shared" si="2"/>
        <v>0</v>
      </c>
    </row>
    <row r="18" spans="2:13" x14ac:dyDescent="0.2">
      <c r="B18" s="32"/>
      <c r="C18" s="33"/>
      <c r="D18" s="34"/>
      <c r="E18" s="29">
        <v>5971</v>
      </c>
      <c r="F18" s="30" t="s">
        <v>32</v>
      </c>
      <c r="G18" s="35">
        <f t="shared" si="0"/>
        <v>41835</v>
      </c>
      <c r="H18" s="36">
        <v>41835</v>
      </c>
      <c r="I18" s="36">
        <v>0</v>
      </c>
      <c r="J18" s="36">
        <v>0</v>
      </c>
      <c r="K18" s="36">
        <v>0</v>
      </c>
      <c r="L18" s="37">
        <f t="shared" si="1"/>
        <v>0</v>
      </c>
      <c r="M18" s="38">
        <f t="shared" si="2"/>
        <v>0</v>
      </c>
    </row>
    <row r="19" spans="2:13" x14ac:dyDescent="0.2">
      <c r="B19" s="32" t="s">
        <v>33</v>
      </c>
      <c r="C19" s="33"/>
      <c r="D19" s="34" t="s">
        <v>34</v>
      </c>
      <c r="E19" s="29">
        <v>5111</v>
      </c>
      <c r="F19" s="30" t="s">
        <v>22</v>
      </c>
      <c r="G19" s="35">
        <f t="shared" si="0"/>
        <v>16500</v>
      </c>
      <c r="H19" s="36">
        <v>16500</v>
      </c>
      <c r="I19" s="36">
        <v>7035.01</v>
      </c>
      <c r="J19" s="36">
        <v>7035.01</v>
      </c>
      <c r="K19" s="36">
        <v>7035.01</v>
      </c>
      <c r="L19" s="37">
        <f t="shared" si="1"/>
        <v>0.42636424242424242</v>
      </c>
      <c r="M19" s="38">
        <f t="shared" si="2"/>
        <v>1</v>
      </c>
    </row>
    <row r="20" spans="2:13" x14ac:dyDescent="0.2">
      <c r="B20" s="32"/>
      <c r="C20" s="33"/>
      <c r="D20" s="34"/>
      <c r="E20" s="29">
        <v>5151</v>
      </c>
      <c r="F20" s="30" t="s">
        <v>23</v>
      </c>
      <c r="G20" s="35">
        <f t="shared" si="0"/>
        <v>30000</v>
      </c>
      <c r="H20" s="36">
        <v>30000</v>
      </c>
      <c r="I20" s="36">
        <v>15510</v>
      </c>
      <c r="J20" s="36">
        <v>15510</v>
      </c>
      <c r="K20" s="36">
        <v>15510</v>
      </c>
      <c r="L20" s="37">
        <f t="shared" si="1"/>
        <v>0.51700000000000002</v>
      </c>
      <c r="M20" s="38">
        <f t="shared" si="2"/>
        <v>1</v>
      </c>
    </row>
    <row r="21" spans="2:13" x14ac:dyDescent="0.2">
      <c r="B21" s="32"/>
      <c r="C21" s="33"/>
      <c r="D21" s="34"/>
      <c r="E21" s="29">
        <v>5191</v>
      </c>
      <c r="F21" s="30" t="s">
        <v>29</v>
      </c>
      <c r="G21" s="35">
        <f t="shared" si="0"/>
        <v>59000</v>
      </c>
      <c r="H21" s="36">
        <v>59000</v>
      </c>
      <c r="I21" s="36">
        <v>57850.16</v>
      </c>
      <c r="J21" s="36">
        <v>57850.16</v>
      </c>
      <c r="K21" s="36">
        <v>57850.16</v>
      </c>
      <c r="L21" s="37">
        <f t="shared" si="1"/>
        <v>0.98051118644067803</v>
      </c>
      <c r="M21" s="38">
        <f t="shared" si="2"/>
        <v>1</v>
      </c>
    </row>
    <row r="22" spans="2:13" x14ac:dyDescent="0.2">
      <c r="B22" s="32" t="s">
        <v>35</v>
      </c>
      <c r="C22" s="33"/>
      <c r="D22" s="34" t="s">
        <v>36</v>
      </c>
      <c r="E22" s="29">
        <v>5151</v>
      </c>
      <c r="F22" s="30" t="s">
        <v>23</v>
      </c>
      <c r="G22" s="35">
        <f t="shared" si="0"/>
        <v>16166.66</v>
      </c>
      <c r="H22" s="36">
        <v>16166.66</v>
      </c>
      <c r="I22" s="36">
        <v>5150</v>
      </c>
      <c r="J22" s="36">
        <v>5150</v>
      </c>
      <c r="K22" s="36">
        <v>5150</v>
      </c>
      <c r="L22" s="37">
        <f t="shared" si="1"/>
        <v>0.31855683239457006</v>
      </c>
      <c r="M22" s="38">
        <f t="shared" si="2"/>
        <v>1</v>
      </c>
    </row>
    <row r="23" spans="2:13" x14ac:dyDescent="0.2">
      <c r="B23" s="32"/>
      <c r="C23" s="33"/>
      <c r="D23" s="34"/>
      <c r="E23" s="29">
        <v>5191</v>
      </c>
      <c r="F23" s="30" t="s">
        <v>29</v>
      </c>
      <c r="G23" s="35">
        <f t="shared" si="0"/>
        <v>3166.68</v>
      </c>
      <c r="H23" s="36">
        <v>3166.68</v>
      </c>
      <c r="I23" s="36">
        <v>0</v>
      </c>
      <c r="J23" s="36">
        <v>0</v>
      </c>
      <c r="K23" s="36">
        <v>0</v>
      </c>
      <c r="L23" s="37">
        <f t="shared" si="1"/>
        <v>0</v>
      </c>
      <c r="M23" s="38">
        <f t="shared" si="2"/>
        <v>0</v>
      </c>
    </row>
    <row r="24" spans="2:13" x14ac:dyDescent="0.2">
      <c r="B24" s="32"/>
      <c r="C24" s="33"/>
      <c r="D24" s="34"/>
      <c r="E24" s="29">
        <v>5231</v>
      </c>
      <c r="F24" s="30" t="s">
        <v>37</v>
      </c>
      <c r="G24" s="35">
        <f t="shared" si="0"/>
        <v>0</v>
      </c>
      <c r="H24" s="36">
        <v>0</v>
      </c>
      <c r="I24" s="36">
        <v>4880</v>
      </c>
      <c r="J24" s="36">
        <v>4880</v>
      </c>
      <c r="K24" s="36">
        <v>4880</v>
      </c>
      <c r="L24" s="37">
        <f t="shared" si="1"/>
        <v>0</v>
      </c>
      <c r="M24" s="38">
        <f t="shared" si="2"/>
        <v>1</v>
      </c>
    </row>
    <row r="25" spans="2:13" x14ac:dyDescent="0.2">
      <c r="B25" s="32" t="s">
        <v>38</v>
      </c>
      <c r="C25" s="33"/>
      <c r="D25" s="34" t="s">
        <v>39</v>
      </c>
      <c r="E25" s="29">
        <v>5151</v>
      </c>
      <c r="F25" s="30" t="s">
        <v>23</v>
      </c>
      <c r="G25" s="35">
        <f t="shared" si="0"/>
        <v>13950</v>
      </c>
      <c r="H25" s="36">
        <v>13950</v>
      </c>
      <c r="I25" s="36">
        <v>7300</v>
      </c>
      <c r="J25" s="36">
        <v>7300</v>
      </c>
      <c r="K25" s="36">
        <v>7300</v>
      </c>
      <c r="L25" s="37">
        <f t="shared" si="1"/>
        <v>0.52329749103942658</v>
      </c>
      <c r="M25" s="38">
        <f t="shared" si="2"/>
        <v>1</v>
      </c>
    </row>
    <row r="26" spans="2:13" x14ac:dyDescent="0.2">
      <c r="B26" s="32"/>
      <c r="C26" s="33"/>
      <c r="D26" s="34"/>
      <c r="E26" s="29">
        <v>5191</v>
      </c>
      <c r="F26" s="30" t="s">
        <v>29</v>
      </c>
      <c r="G26" s="35">
        <f t="shared" si="0"/>
        <v>0</v>
      </c>
      <c r="H26" s="36">
        <v>0</v>
      </c>
      <c r="I26" s="36">
        <v>3200</v>
      </c>
      <c r="J26" s="36">
        <v>3200</v>
      </c>
      <c r="K26" s="36">
        <v>3200</v>
      </c>
      <c r="L26" s="37">
        <f t="shared" si="1"/>
        <v>0</v>
      </c>
      <c r="M26" s="38">
        <f t="shared" si="2"/>
        <v>1</v>
      </c>
    </row>
    <row r="27" spans="2:13" x14ac:dyDescent="0.2">
      <c r="B27" s="32" t="s">
        <v>40</v>
      </c>
      <c r="C27" s="33"/>
      <c r="D27" s="34" t="s">
        <v>41</v>
      </c>
      <c r="E27" s="29">
        <v>5111</v>
      </c>
      <c r="F27" s="30" t="s">
        <v>22</v>
      </c>
      <c r="G27" s="35">
        <f t="shared" si="0"/>
        <v>30000</v>
      </c>
      <c r="H27" s="36">
        <v>30000</v>
      </c>
      <c r="I27" s="36">
        <v>17772.009999999998</v>
      </c>
      <c r="J27" s="36">
        <v>17772.009999999998</v>
      </c>
      <c r="K27" s="36">
        <v>17772.009999999998</v>
      </c>
      <c r="L27" s="37">
        <f t="shared" si="1"/>
        <v>0.59240033333333331</v>
      </c>
      <c r="M27" s="38">
        <f t="shared" si="2"/>
        <v>1</v>
      </c>
    </row>
    <row r="28" spans="2:13" x14ac:dyDescent="0.2">
      <c r="B28" s="32"/>
      <c r="C28" s="33"/>
      <c r="D28" s="34"/>
      <c r="E28" s="29">
        <v>5151</v>
      </c>
      <c r="F28" s="30" t="s">
        <v>23</v>
      </c>
      <c r="G28" s="35">
        <f t="shared" si="0"/>
        <v>75000</v>
      </c>
      <c r="H28" s="36">
        <v>75000</v>
      </c>
      <c r="I28" s="36">
        <v>40692.800000000003</v>
      </c>
      <c r="J28" s="36">
        <v>40692.800000000003</v>
      </c>
      <c r="K28" s="36">
        <v>40692.800000000003</v>
      </c>
      <c r="L28" s="37">
        <f t="shared" si="1"/>
        <v>0.54257066666666676</v>
      </c>
      <c r="M28" s="38">
        <f t="shared" si="2"/>
        <v>1</v>
      </c>
    </row>
    <row r="29" spans="2:13" x14ac:dyDescent="0.2">
      <c r="B29" s="32"/>
      <c r="C29" s="33"/>
      <c r="D29" s="34"/>
      <c r="E29" s="29">
        <v>5191</v>
      </c>
      <c r="F29" s="30" t="s">
        <v>29</v>
      </c>
      <c r="G29" s="35">
        <f t="shared" si="0"/>
        <v>100000</v>
      </c>
      <c r="H29" s="36">
        <v>100000</v>
      </c>
      <c r="I29" s="36">
        <v>138503.22</v>
      </c>
      <c r="J29" s="36">
        <v>138503.22</v>
      </c>
      <c r="K29" s="36">
        <v>138503.22</v>
      </c>
      <c r="L29" s="37">
        <f t="shared" si="1"/>
        <v>1.3850321999999999</v>
      </c>
      <c r="M29" s="38">
        <f t="shared" si="2"/>
        <v>1</v>
      </c>
    </row>
    <row r="30" spans="2:13" x14ac:dyDescent="0.2">
      <c r="B30" s="32"/>
      <c r="C30" s="33"/>
      <c r="D30" s="34"/>
      <c r="E30" s="29">
        <v>5291</v>
      </c>
      <c r="F30" s="30" t="s">
        <v>42</v>
      </c>
      <c r="G30" s="35">
        <f t="shared" si="0"/>
        <v>30000</v>
      </c>
      <c r="H30" s="36">
        <v>30000</v>
      </c>
      <c r="I30" s="36">
        <v>29580</v>
      </c>
      <c r="J30" s="36">
        <v>29580</v>
      </c>
      <c r="K30" s="36">
        <v>29580</v>
      </c>
      <c r="L30" s="37">
        <f t="shared" si="1"/>
        <v>0.98599999999999999</v>
      </c>
      <c r="M30" s="38">
        <f t="shared" si="2"/>
        <v>1</v>
      </c>
    </row>
    <row r="31" spans="2:13" x14ac:dyDescent="0.2">
      <c r="B31" s="32"/>
      <c r="C31" s="33"/>
      <c r="D31" s="34"/>
      <c r="E31" s="29">
        <v>5311</v>
      </c>
      <c r="F31" s="30" t="s">
        <v>43</v>
      </c>
      <c r="G31" s="35">
        <f t="shared" si="0"/>
        <v>50000</v>
      </c>
      <c r="H31" s="36">
        <v>50000</v>
      </c>
      <c r="I31" s="36">
        <v>0</v>
      </c>
      <c r="J31" s="36">
        <v>0</v>
      </c>
      <c r="K31" s="36">
        <v>0</v>
      </c>
      <c r="L31" s="37">
        <f t="shared" si="1"/>
        <v>0</v>
      </c>
      <c r="M31" s="38">
        <f t="shared" si="2"/>
        <v>0</v>
      </c>
    </row>
    <row r="32" spans="2:13" x14ac:dyDescent="0.2">
      <c r="B32" s="32"/>
      <c r="C32" s="33"/>
      <c r="D32" s="34"/>
      <c r="E32" s="29">
        <v>5321</v>
      </c>
      <c r="F32" s="30" t="s">
        <v>44</v>
      </c>
      <c r="G32" s="35">
        <f t="shared" si="0"/>
        <v>20000</v>
      </c>
      <c r="H32" s="36">
        <v>20000</v>
      </c>
      <c r="I32" s="36">
        <v>0</v>
      </c>
      <c r="J32" s="36">
        <v>0</v>
      </c>
      <c r="K32" s="36">
        <v>0</v>
      </c>
      <c r="L32" s="37">
        <f t="shared" si="1"/>
        <v>0</v>
      </c>
      <c r="M32" s="38">
        <f t="shared" si="2"/>
        <v>0</v>
      </c>
    </row>
    <row r="33" spans="2:13" x14ac:dyDescent="0.2">
      <c r="B33" s="32"/>
      <c r="C33" s="33"/>
      <c r="D33" s="34"/>
      <c r="E33" s="29">
        <v>5411</v>
      </c>
      <c r="F33" s="30" t="s">
        <v>45</v>
      </c>
      <c r="G33" s="35">
        <f t="shared" si="0"/>
        <v>4400000</v>
      </c>
      <c r="H33" s="36">
        <v>4400000</v>
      </c>
      <c r="I33" s="36">
        <v>6695536.6900000004</v>
      </c>
      <c r="J33" s="36">
        <v>6695536.6900000004</v>
      </c>
      <c r="K33" s="36">
        <v>6695536.6900000004</v>
      </c>
      <c r="L33" s="37">
        <f t="shared" si="1"/>
        <v>1.5217128840909091</v>
      </c>
      <c r="M33" s="38">
        <f t="shared" si="2"/>
        <v>1</v>
      </c>
    </row>
    <row r="34" spans="2:13" x14ac:dyDescent="0.2">
      <c r="B34" s="32"/>
      <c r="C34" s="33"/>
      <c r="D34" s="34"/>
      <c r="E34" s="29">
        <v>5621</v>
      </c>
      <c r="F34" s="30" t="s">
        <v>46</v>
      </c>
      <c r="G34" s="35">
        <f t="shared" si="0"/>
        <v>0</v>
      </c>
      <c r="H34" s="36">
        <v>0</v>
      </c>
      <c r="I34" s="36">
        <v>0</v>
      </c>
      <c r="J34" s="36">
        <v>0</v>
      </c>
      <c r="K34" s="36">
        <v>0</v>
      </c>
      <c r="L34" s="37">
        <f t="shared" si="1"/>
        <v>0</v>
      </c>
      <c r="M34" s="38">
        <f t="shared" si="2"/>
        <v>0</v>
      </c>
    </row>
    <row r="35" spans="2:13" x14ac:dyDescent="0.2">
      <c r="B35" s="32"/>
      <c r="C35" s="33"/>
      <c r="D35" s="34"/>
      <c r="E35" s="29">
        <v>5651</v>
      </c>
      <c r="F35" s="30" t="s">
        <v>47</v>
      </c>
      <c r="G35" s="35">
        <f t="shared" si="0"/>
        <v>0</v>
      </c>
      <c r="H35" s="36">
        <v>0</v>
      </c>
      <c r="I35" s="36">
        <v>60320</v>
      </c>
      <c r="J35" s="36">
        <v>60320</v>
      </c>
      <c r="K35" s="36">
        <v>60320</v>
      </c>
      <c r="L35" s="37">
        <f t="shared" si="1"/>
        <v>0</v>
      </c>
      <c r="M35" s="38">
        <f t="shared" si="2"/>
        <v>1</v>
      </c>
    </row>
    <row r="36" spans="2:13" x14ac:dyDescent="0.2">
      <c r="B36" s="32"/>
      <c r="C36" s="33"/>
      <c r="D36" s="34"/>
      <c r="E36" s="29">
        <v>5671</v>
      </c>
      <c r="F36" s="30" t="s">
        <v>48</v>
      </c>
      <c r="G36" s="35">
        <f t="shared" si="0"/>
        <v>20000</v>
      </c>
      <c r="H36" s="36">
        <v>20000</v>
      </c>
      <c r="I36" s="36">
        <v>29949.919999999998</v>
      </c>
      <c r="J36" s="36">
        <v>29949.919999999998</v>
      </c>
      <c r="K36" s="36">
        <v>29949.919999999998</v>
      </c>
      <c r="L36" s="37">
        <f t="shared" si="1"/>
        <v>1.4974959999999999</v>
      </c>
      <c r="M36" s="38">
        <f t="shared" si="2"/>
        <v>1</v>
      </c>
    </row>
    <row r="37" spans="2:13" x14ac:dyDescent="0.2">
      <c r="B37" s="32"/>
      <c r="C37" s="33"/>
      <c r="D37" s="34"/>
      <c r="E37" s="29">
        <v>5691</v>
      </c>
      <c r="F37" s="30" t="s">
        <v>49</v>
      </c>
      <c r="G37" s="35">
        <f t="shared" si="0"/>
        <v>0</v>
      </c>
      <c r="H37" s="36">
        <v>0</v>
      </c>
      <c r="I37" s="36">
        <v>94656</v>
      </c>
      <c r="J37" s="36">
        <v>94656</v>
      </c>
      <c r="K37" s="36">
        <v>94656</v>
      </c>
      <c r="L37" s="37">
        <f t="shared" si="1"/>
        <v>0</v>
      </c>
      <c r="M37" s="38">
        <f t="shared" si="2"/>
        <v>1</v>
      </c>
    </row>
    <row r="38" spans="2:13" x14ac:dyDescent="0.2">
      <c r="B38" s="32" t="s">
        <v>50</v>
      </c>
      <c r="C38" s="33"/>
      <c r="D38" s="34" t="s">
        <v>51</v>
      </c>
      <c r="E38" s="29">
        <v>5111</v>
      </c>
      <c r="F38" s="30" t="s">
        <v>22</v>
      </c>
      <c r="G38" s="35">
        <f t="shared" si="0"/>
        <v>0</v>
      </c>
      <c r="H38" s="36">
        <v>0</v>
      </c>
      <c r="I38" s="36">
        <v>5500</v>
      </c>
      <c r="J38" s="36">
        <v>3175</v>
      </c>
      <c r="K38" s="36">
        <v>3175</v>
      </c>
      <c r="L38" s="37">
        <f t="shared" si="1"/>
        <v>0</v>
      </c>
      <c r="M38" s="38">
        <f t="shared" si="2"/>
        <v>0.57727272727272727</v>
      </c>
    </row>
    <row r="39" spans="2:13" x14ac:dyDescent="0.2">
      <c r="B39" s="32"/>
      <c r="C39" s="33"/>
      <c r="D39" s="34"/>
      <c r="E39" s="29">
        <v>5151</v>
      </c>
      <c r="F39" s="30" t="s">
        <v>23</v>
      </c>
      <c r="G39" s="35">
        <f t="shared" si="0"/>
        <v>0</v>
      </c>
      <c r="H39" s="36">
        <v>0</v>
      </c>
      <c r="I39" s="36">
        <v>16500</v>
      </c>
      <c r="J39" s="36">
        <v>15560.01</v>
      </c>
      <c r="K39" s="36">
        <v>15560.01</v>
      </c>
      <c r="L39" s="37">
        <f t="shared" si="1"/>
        <v>0</v>
      </c>
      <c r="M39" s="38">
        <f t="shared" si="2"/>
        <v>0.94303090909090914</v>
      </c>
    </row>
    <row r="40" spans="2:13" x14ac:dyDescent="0.2">
      <c r="B40" s="32"/>
      <c r="C40" s="33"/>
      <c r="D40" s="34"/>
      <c r="E40" s="29">
        <v>5491</v>
      </c>
      <c r="F40" s="30" t="s">
        <v>30</v>
      </c>
      <c r="G40" s="35">
        <f t="shared" si="0"/>
        <v>0</v>
      </c>
      <c r="H40" s="36">
        <v>0</v>
      </c>
      <c r="I40" s="36">
        <v>35000</v>
      </c>
      <c r="J40" s="36">
        <v>32490</v>
      </c>
      <c r="K40" s="36">
        <v>32490</v>
      </c>
      <c r="L40" s="37">
        <f t="shared" si="1"/>
        <v>0</v>
      </c>
      <c r="M40" s="38">
        <f t="shared" si="2"/>
        <v>0.92828571428571427</v>
      </c>
    </row>
    <row r="41" spans="2:13" x14ac:dyDescent="0.2">
      <c r="B41" s="32"/>
      <c r="C41" s="33"/>
      <c r="D41" s="34"/>
      <c r="E41" s="29">
        <v>5641</v>
      </c>
      <c r="F41" s="30" t="s">
        <v>52</v>
      </c>
      <c r="G41" s="35">
        <f t="shared" ref="G41:G72" si="3">+H41</f>
        <v>0</v>
      </c>
      <c r="H41" s="36">
        <v>0</v>
      </c>
      <c r="I41" s="36">
        <v>15000</v>
      </c>
      <c r="J41" s="36">
        <v>13328.4</v>
      </c>
      <c r="K41" s="36">
        <v>13328.4</v>
      </c>
      <c r="L41" s="37">
        <f t="shared" ref="L41:L72" si="4">IFERROR(K41/H41,0)</f>
        <v>0</v>
      </c>
      <c r="M41" s="38">
        <f t="shared" ref="M41:M72" si="5">IFERROR(K41/I41,0)</f>
        <v>0.88856000000000002</v>
      </c>
    </row>
    <row r="42" spans="2:13" x14ac:dyDescent="0.2">
      <c r="B42" s="32" t="s">
        <v>53</v>
      </c>
      <c r="C42" s="33"/>
      <c r="D42" s="34" t="s">
        <v>54</v>
      </c>
      <c r="E42" s="29">
        <v>5111</v>
      </c>
      <c r="F42" s="30" t="s">
        <v>22</v>
      </c>
      <c r="G42" s="35">
        <f t="shared" si="3"/>
        <v>12000</v>
      </c>
      <c r="H42" s="36">
        <v>12000</v>
      </c>
      <c r="I42" s="36">
        <v>0</v>
      </c>
      <c r="J42" s="36">
        <v>0</v>
      </c>
      <c r="K42" s="36">
        <v>0</v>
      </c>
      <c r="L42" s="37">
        <f t="shared" si="4"/>
        <v>0</v>
      </c>
      <c r="M42" s="38">
        <f t="shared" si="5"/>
        <v>0</v>
      </c>
    </row>
    <row r="43" spans="2:13" x14ac:dyDescent="0.2">
      <c r="B43" s="32"/>
      <c r="C43" s="33"/>
      <c r="D43" s="34"/>
      <c r="E43" s="29">
        <v>5151</v>
      </c>
      <c r="F43" s="30" t="s">
        <v>23</v>
      </c>
      <c r="G43" s="35">
        <f t="shared" si="3"/>
        <v>26000</v>
      </c>
      <c r="H43" s="36">
        <v>26000</v>
      </c>
      <c r="I43" s="36">
        <v>23115</v>
      </c>
      <c r="J43" s="36">
        <v>23115</v>
      </c>
      <c r="K43" s="36">
        <v>23115</v>
      </c>
      <c r="L43" s="37">
        <f t="shared" si="4"/>
        <v>0.88903846153846156</v>
      </c>
      <c r="M43" s="38">
        <f t="shared" si="5"/>
        <v>1</v>
      </c>
    </row>
    <row r="44" spans="2:13" x14ac:dyDescent="0.2">
      <c r="B44" s="32"/>
      <c r="C44" s="33"/>
      <c r="D44" s="34"/>
      <c r="E44" s="29">
        <v>5191</v>
      </c>
      <c r="F44" s="30" t="s">
        <v>29</v>
      </c>
      <c r="G44" s="35">
        <f t="shared" si="3"/>
        <v>5000</v>
      </c>
      <c r="H44" s="36">
        <v>5000</v>
      </c>
      <c r="I44" s="36">
        <v>0</v>
      </c>
      <c r="J44" s="36">
        <v>0</v>
      </c>
      <c r="K44" s="36">
        <v>0</v>
      </c>
      <c r="L44" s="37">
        <f t="shared" si="4"/>
        <v>0</v>
      </c>
      <c r="M44" s="38">
        <f t="shared" si="5"/>
        <v>0</v>
      </c>
    </row>
    <row r="45" spans="2:13" x14ac:dyDescent="0.2">
      <c r="B45" s="32" t="s">
        <v>55</v>
      </c>
      <c r="C45" s="33"/>
      <c r="D45" s="34" t="s">
        <v>56</v>
      </c>
      <c r="E45" s="29">
        <v>5111</v>
      </c>
      <c r="F45" s="30" t="s">
        <v>22</v>
      </c>
      <c r="G45" s="35">
        <f t="shared" si="3"/>
        <v>25760</v>
      </c>
      <c r="H45" s="36">
        <v>25760</v>
      </c>
      <c r="I45" s="36">
        <v>5260</v>
      </c>
      <c r="J45" s="36">
        <v>5260</v>
      </c>
      <c r="K45" s="36">
        <v>5260</v>
      </c>
      <c r="L45" s="37">
        <f t="shared" si="4"/>
        <v>0.20419254658385094</v>
      </c>
      <c r="M45" s="38">
        <f t="shared" si="5"/>
        <v>1</v>
      </c>
    </row>
    <row r="46" spans="2:13" x14ac:dyDescent="0.2">
      <c r="B46" s="32"/>
      <c r="C46" s="33"/>
      <c r="D46" s="34"/>
      <c r="E46" s="29">
        <v>5121</v>
      </c>
      <c r="F46" s="30" t="s">
        <v>57</v>
      </c>
      <c r="G46" s="35">
        <f t="shared" si="3"/>
        <v>0</v>
      </c>
      <c r="H46" s="36">
        <v>0</v>
      </c>
      <c r="I46" s="36">
        <v>10000</v>
      </c>
      <c r="J46" s="36">
        <v>0</v>
      </c>
      <c r="K46" s="36">
        <v>0</v>
      </c>
      <c r="L46" s="37">
        <f t="shared" si="4"/>
        <v>0</v>
      </c>
      <c r="M46" s="38">
        <f t="shared" si="5"/>
        <v>0</v>
      </c>
    </row>
    <row r="47" spans="2:13" x14ac:dyDescent="0.2">
      <c r="B47" s="32"/>
      <c r="C47" s="33"/>
      <c r="D47" s="34"/>
      <c r="E47" s="29">
        <v>5151</v>
      </c>
      <c r="F47" s="30" t="s">
        <v>23</v>
      </c>
      <c r="G47" s="35">
        <f t="shared" si="3"/>
        <v>60800</v>
      </c>
      <c r="H47" s="36">
        <v>60800</v>
      </c>
      <c r="I47" s="36">
        <v>39470</v>
      </c>
      <c r="J47" s="36">
        <v>38066</v>
      </c>
      <c r="K47" s="36">
        <v>38066</v>
      </c>
      <c r="L47" s="37">
        <f t="shared" si="4"/>
        <v>0.62608552631578951</v>
      </c>
      <c r="M47" s="38">
        <f t="shared" si="5"/>
        <v>0.96442868001013426</v>
      </c>
    </row>
    <row r="48" spans="2:13" x14ac:dyDescent="0.2">
      <c r="B48" s="32"/>
      <c r="C48" s="33"/>
      <c r="D48" s="34"/>
      <c r="E48" s="29">
        <v>5191</v>
      </c>
      <c r="F48" s="30" t="s">
        <v>29</v>
      </c>
      <c r="G48" s="35">
        <f t="shared" si="3"/>
        <v>36000</v>
      </c>
      <c r="H48" s="36">
        <v>36000</v>
      </c>
      <c r="I48" s="36">
        <v>0</v>
      </c>
      <c r="J48" s="36">
        <v>0</v>
      </c>
      <c r="K48" s="36">
        <v>0</v>
      </c>
      <c r="L48" s="37">
        <f t="shared" si="4"/>
        <v>0</v>
      </c>
      <c r="M48" s="38">
        <f t="shared" si="5"/>
        <v>0</v>
      </c>
    </row>
    <row r="49" spans="2:13" x14ac:dyDescent="0.2">
      <c r="B49" s="32"/>
      <c r="C49" s="33"/>
      <c r="D49" s="34"/>
      <c r="E49" s="29">
        <v>5231</v>
      </c>
      <c r="F49" s="30" t="s">
        <v>37</v>
      </c>
      <c r="G49" s="35">
        <f t="shared" si="3"/>
        <v>25000</v>
      </c>
      <c r="H49" s="36">
        <v>25000</v>
      </c>
      <c r="I49" s="36">
        <v>22500</v>
      </c>
      <c r="J49" s="36">
        <v>14999</v>
      </c>
      <c r="K49" s="36">
        <v>14999</v>
      </c>
      <c r="L49" s="37">
        <f t="shared" si="4"/>
        <v>0.59996000000000005</v>
      </c>
      <c r="M49" s="38">
        <f t="shared" si="5"/>
        <v>0.66662222222222223</v>
      </c>
    </row>
    <row r="50" spans="2:13" x14ac:dyDescent="0.2">
      <c r="B50" s="32" t="s">
        <v>58</v>
      </c>
      <c r="C50" s="33"/>
      <c r="D50" s="34" t="s">
        <v>59</v>
      </c>
      <c r="E50" s="29">
        <v>5111</v>
      </c>
      <c r="F50" s="30" t="s">
        <v>22</v>
      </c>
      <c r="G50" s="35">
        <f t="shared" si="3"/>
        <v>0</v>
      </c>
      <c r="H50" s="36">
        <v>0</v>
      </c>
      <c r="I50" s="36">
        <v>0</v>
      </c>
      <c r="J50" s="36">
        <v>0</v>
      </c>
      <c r="K50" s="36">
        <v>0</v>
      </c>
      <c r="L50" s="37">
        <f t="shared" si="4"/>
        <v>0</v>
      </c>
      <c r="M50" s="38">
        <f t="shared" si="5"/>
        <v>0</v>
      </c>
    </row>
    <row r="51" spans="2:13" x14ac:dyDescent="0.2">
      <c r="B51" s="32"/>
      <c r="C51" s="33"/>
      <c r="D51" s="34"/>
      <c r="E51" s="29">
        <v>5151</v>
      </c>
      <c r="F51" s="30" t="s">
        <v>23</v>
      </c>
      <c r="G51" s="35">
        <f t="shared" si="3"/>
        <v>0</v>
      </c>
      <c r="H51" s="36">
        <v>0</v>
      </c>
      <c r="I51" s="36">
        <v>132000</v>
      </c>
      <c r="J51" s="36">
        <v>132000</v>
      </c>
      <c r="K51" s="36">
        <v>132000</v>
      </c>
      <c r="L51" s="37">
        <f t="shared" si="4"/>
        <v>0</v>
      </c>
      <c r="M51" s="38">
        <f t="shared" si="5"/>
        <v>1</v>
      </c>
    </row>
    <row r="52" spans="2:13" x14ac:dyDescent="0.2">
      <c r="B52" s="32" t="s">
        <v>60</v>
      </c>
      <c r="C52" s="33"/>
      <c r="D52" s="34" t="s">
        <v>61</v>
      </c>
      <c r="E52" s="29">
        <v>5111</v>
      </c>
      <c r="F52" s="30" t="s">
        <v>22</v>
      </c>
      <c r="G52" s="35">
        <f t="shared" si="3"/>
        <v>0</v>
      </c>
      <c r="H52" s="36">
        <v>0</v>
      </c>
      <c r="I52" s="36">
        <v>9500</v>
      </c>
      <c r="J52" s="36">
        <v>8950.1</v>
      </c>
      <c r="K52" s="36">
        <v>8950.1</v>
      </c>
      <c r="L52" s="37">
        <f t="shared" si="4"/>
        <v>0</v>
      </c>
      <c r="M52" s="38">
        <f t="shared" si="5"/>
        <v>0.94211578947368424</v>
      </c>
    </row>
    <row r="53" spans="2:13" x14ac:dyDescent="0.2">
      <c r="B53" s="32"/>
      <c r="C53" s="33"/>
      <c r="D53" s="34"/>
      <c r="E53" s="29">
        <v>5151</v>
      </c>
      <c r="F53" s="30" t="s">
        <v>23</v>
      </c>
      <c r="G53" s="35">
        <f t="shared" si="3"/>
        <v>0</v>
      </c>
      <c r="H53" s="36">
        <v>0</v>
      </c>
      <c r="I53" s="36">
        <v>7830</v>
      </c>
      <c r="J53" s="36">
        <v>7830</v>
      </c>
      <c r="K53" s="36">
        <v>7830</v>
      </c>
      <c r="L53" s="37">
        <f t="shared" si="4"/>
        <v>0</v>
      </c>
      <c r="M53" s="38">
        <f t="shared" si="5"/>
        <v>1</v>
      </c>
    </row>
    <row r="54" spans="2:13" x14ac:dyDescent="0.2">
      <c r="B54" s="32"/>
      <c r="C54" s="33"/>
      <c r="D54" s="34"/>
      <c r="E54" s="29">
        <v>5191</v>
      </c>
      <c r="F54" s="30" t="s">
        <v>29</v>
      </c>
      <c r="G54" s="35">
        <f t="shared" si="3"/>
        <v>0</v>
      </c>
      <c r="H54" s="36">
        <v>0</v>
      </c>
      <c r="I54" s="36">
        <v>4320</v>
      </c>
      <c r="J54" s="36">
        <v>4320</v>
      </c>
      <c r="K54" s="36">
        <v>4320</v>
      </c>
      <c r="L54" s="37">
        <f t="shared" si="4"/>
        <v>0</v>
      </c>
      <c r="M54" s="38">
        <f t="shared" si="5"/>
        <v>1</v>
      </c>
    </row>
    <row r="55" spans="2:13" x14ac:dyDescent="0.2">
      <c r="B55" s="32" t="s">
        <v>62</v>
      </c>
      <c r="C55" s="33"/>
      <c r="D55" s="34" t="s">
        <v>63</v>
      </c>
      <c r="E55" s="29">
        <v>5111</v>
      </c>
      <c r="F55" s="30" t="s">
        <v>22</v>
      </c>
      <c r="G55" s="35">
        <f t="shared" si="3"/>
        <v>0</v>
      </c>
      <c r="H55" s="36">
        <v>0</v>
      </c>
      <c r="I55" s="36">
        <v>10000</v>
      </c>
      <c r="J55" s="36">
        <v>10000</v>
      </c>
      <c r="K55" s="36">
        <v>10000</v>
      </c>
      <c r="L55" s="37">
        <f t="shared" si="4"/>
        <v>0</v>
      </c>
      <c r="M55" s="38">
        <f t="shared" si="5"/>
        <v>1</v>
      </c>
    </row>
    <row r="56" spans="2:13" x14ac:dyDescent="0.2">
      <c r="B56" s="32"/>
      <c r="C56" s="33"/>
      <c r="D56" s="34"/>
      <c r="E56" s="29">
        <v>5121</v>
      </c>
      <c r="F56" s="30" t="s">
        <v>57</v>
      </c>
      <c r="G56" s="35">
        <f t="shared" si="3"/>
        <v>150000</v>
      </c>
      <c r="H56" s="36">
        <v>150000</v>
      </c>
      <c r="I56" s="36">
        <v>99876</v>
      </c>
      <c r="J56" s="36">
        <v>99876</v>
      </c>
      <c r="K56" s="36">
        <v>99876</v>
      </c>
      <c r="L56" s="37">
        <f t="shared" si="4"/>
        <v>0.66583999999999999</v>
      </c>
      <c r="M56" s="38">
        <f t="shared" si="5"/>
        <v>1</v>
      </c>
    </row>
    <row r="57" spans="2:13" x14ac:dyDescent="0.2">
      <c r="B57" s="32"/>
      <c r="C57" s="33"/>
      <c r="D57" s="34"/>
      <c r="E57" s="29">
        <v>5151</v>
      </c>
      <c r="F57" s="30" t="s">
        <v>23</v>
      </c>
      <c r="G57" s="35">
        <f t="shared" si="3"/>
        <v>45000</v>
      </c>
      <c r="H57" s="36">
        <v>45000</v>
      </c>
      <c r="I57" s="36">
        <v>18020</v>
      </c>
      <c r="J57" s="36">
        <v>18020</v>
      </c>
      <c r="K57" s="36">
        <v>18020</v>
      </c>
      <c r="L57" s="37">
        <f t="shared" si="4"/>
        <v>0.40044444444444444</v>
      </c>
      <c r="M57" s="38">
        <f t="shared" si="5"/>
        <v>1</v>
      </c>
    </row>
    <row r="58" spans="2:13" x14ac:dyDescent="0.2">
      <c r="B58" s="32"/>
      <c r="C58" s="33"/>
      <c r="D58" s="34"/>
      <c r="E58" s="29">
        <v>5191</v>
      </c>
      <c r="F58" s="30" t="s">
        <v>29</v>
      </c>
      <c r="G58" s="35">
        <f t="shared" si="3"/>
        <v>9600</v>
      </c>
      <c r="H58" s="36">
        <v>9600</v>
      </c>
      <c r="I58" s="36">
        <v>7541.16</v>
      </c>
      <c r="J58" s="36">
        <v>7541.16</v>
      </c>
      <c r="K58" s="36">
        <v>7541.16</v>
      </c>
      <c r="L58" s="37">
        <f t="shared" si="4"/>
        <v>0.7855375</v>
      </c>
      <c r="M58" s="38">
        <f t="shared" si="5"/>
        <v>1</v>
      </c>
    </row>
    <row r="59" spans="2:13" x14ac:dyDescent="0.2">
      <c r="B59" s="32"/>
      <c r="C59" s="33"/>
      <c r="D59" s="34"/>
      <c r="E59" s="29">
        <v>5211</v>
      </c>
      <c r="F59" s="30" t="s">
        <v>26</v>
      </c>
      <c r="G59" s="35">
        <f t="shared" si="3"/>
        <v>80000</v>
      </c>
      <c r="H59" s="36">
        <v>80000</v>
      </c>
      <c r="I59" s="36">
        <v>22515.01</v>
      </c>
      <c r="J59" s="36">
        <v>22515.01</v>
      </c>
      <c r="K59" s="36">
        <v>22515.01</v>
      </c>
      <c r="L59" s="37">
        <f t="shared" si="4"/>
        <v>0.28143762499999997</v>
      </c>
      <c r="M59" s="38">
        <f t="shared" si="5"/>
        <v>1</v>
      </c>
    </row>
    <row r="60" spans="2:13" x14ac:dyDescent="0.2">
      <c r="B60" s="32"/>
      <c r="C60" s="33"/>
      <c r="D60" s="34"/>
      <c r="E60" s="29">
        <v>5421</v>
      </c>
      <c r="F60" s="30" t="s">
        <v>64</v>
      </c>
      <c r="G60" s="35">
        <f t="shared" si="3"/>
        <v>0</v>
      </c>
      <c r="H60" s="36">
        <v>0</v>
      </c>
      <c r="I60" s="36">
        <v>288000</v>
      </c>
      <c r="J60" s="36">
        <v>288000</v>
      </c>
      <c r="K60" s="36">
        <v>288000</v>
      </c>
      <c r="L60" s="37">
        <f t="shared" si="4"/>
        <v>0</v>
      </c>
      <c r="M60" s="38">
        <f t="shared" si="5"/>
        <v>1</v>
      </c>
    </row>
    <row r="61" spans="2:13" x14ac:dyDescent="0.2">
      <c r="B61" s="32"/>
      <c r="C61" s="33"/>
      <c r="D61" s="34"/>
      <c r="E61" s="29">
        <v>5651</v>
      </c>
      <c r="F61" s="30" t="s">
        <v>47</v>
      </c>
      <c r="G61" s="35">
        <f t="shared" si="3"/>
        <v>0</v>
      </c>
      <c r="H61" s="36">
        <v>0</v>
      </c>
      <c r="I61" s="36">
        <v>1580</v>
      </c>
      <c r="J61" s="36">
        <v>1580</v>
      </c>
      <c r="K61" s="36">
        <v>1580</v>
      </c>
      <c r="L61" s="37">
        <f t="shared" si="4"/>
        <v>0</v>
      </c>
      <c r="M61" s="38">
        <f t="shared" si="5"/>
        <v>1</v>
      </c>
    </row>
    <row r="62" spans="2:13" x14ac:dyDescent="0.2">
      <c r="B62" s="32"/>
      <c r="C62" s="33"/>
      <c r="D62" s="34"/>
      <c r="E62" s="29">
        <v>5671</v>
      </c>
      <c r="F62" s="30" t="s">
        <v>48</v>
      </c>
      <c r="G62" s="35">
        <f t="shared" si="3"/>
        <v>0</v>
      </c>
      <c r="H62" s="36">
        <v>0</v>
      </c>
      <c r="I62" s="36">
        <v>8995</v>
      </c>
      <c r="J62" s="36">
        <v>8995</v>
      </c>
      <c r="K62" s="36">
        <v>8995</v>
      </c>
      <c r="L62" s="37">
        <f t="shared" si="4"/>
        <v>0</v>
      </c>
      <c r="M62" s="38">
        <f t="shared" si="5"/>
        <v>1</v>
      </c>
    </row>
    <row r="63" spans="2:13" x14ac:dyDescent="0.2">
      <c r="B63" s="32"/>
      <c r="C63" s="33"/>
      <c r="D63" s="34"/>
      <c r="E63" s="29">
        <v>5691</v>
      </c>
      <c r="F63" s="30" t="s">
        <v>49</v>
      </c>
      <c r="G63" s="35">
        <f t="shared" si="3"/>
        <v>260000</v>
      </c>
      <c r="H63" s="36">
        <v>260000</v>
      </c>
      <c r="I63" s="36">
        <v>61687.34</v>
      </c>
      <c r="J63" s="36">
        <v>61687.34</v>
      </c>
      <c r="K63" s="36">
        <v>61687.34</v>
      </c>
      <c r="L63" s="37">
        <f t="shared" si="4"/>
        <v>0.237259</v>
      </c>
      <c r="M63" s="38">
        <f t="shared" si="5"/>
        <v>1</v>
      </c>
    </row>
    <row r="64" spans="2:13" x14ac:dyDescent="0.2">
      <c r="B64" s="32" t="s">
        <v>65</v>
      </c>
      <c r="C64" s="33"/>
      <c r="D64" s="34" t="s">
        <v>66</v>
      </c>
      <c r="E64" s="29">
        <v>5191</v>
      </c>
      <c r="F64" s="30" t="s">
        <v>29</v>
      </c>
      <c r="G64" s="35">
        <f t="shared" si="3"/>
        <v>0</v>
      </c>
      <c r="H64" s="36">
        <v>0</v>
      </c>
      <c r="I64" s="36">
        <v>9399.48</v>
      </c>
      <c r="J64" s="36">
        <v>9399.48</v>
      </c>
      <c r="K64" s="36">
        <v>9399.48</v>
      </c>
      <c r="L64" s="37">
        <f t="shared" si="4"/>
        <v>0</v>
      </c>
      <c r="M64" s="38">
        <f t="shared" si="5"/>
        <v>1</v>
      </c>
    </row>
    <row r="65" spans="2:13" x14ac:dyDescent="0.2">
      <c r="B65" s="32"/>
      <c r="C65" s="33"/>
      <c r="D65" s="34"/>
      <c r="E65" s="29">
        <v>5611</v>
      </c>
      <c r="F65" s="30" t="s">
        <v>67</v>
      </c>
      <c r="G65" s="35">
        <f t="shared" si="3"/>
        <v>59000</v>
      </c>
      <c r="H65" s="36">
        <v>59000</v>
      </c>
      <c r="I65" s="36">
        <v>100967.01</v>
      </c>
      <c r="J65" s="36">
        <v>100967.01</v>
      </c>
      <c r="K65" s="36">
        <v>100967.01</v>
      </c>
      <c r="L65" s="37">
        <f t="shared" si="4"/>
        <v>1.711305254237288</v>
      </c>
      <c r="M65" s="38">
        <f t="shared" si="5"/>
        <v>1</v>
      </c>
    </row>
    <row r="66" spans="2:13" x14ac:dyDescent="0.2">
      <c r="B66" s="32"/>
      <c r="C66" s="33"/>
      <c r="D66" s="34"/>
      <c r="E66" s="29">
        <v>5651</v>
      </c>
      <c r="F66" s="30" t="s">
        <v>47</v>
      </c>
      <c r="G66" s="35">
        <f t="shared" si="3"/>
        <v>10000</v>
      </c>
      <c r="H66" s="36">
        <v>10000</v>
      </c>
      <c r="I66" s="36">
        <v>4499.79</v>
      </c>
      <c r="J66" s="36">
        <v>4499.79</v>
      </c>
      <c r="K66" s="36">
        <v>4499.79</v>
      </c>
      <c r="L66" s="37">
        <f t="shared" si="4"/>
        <v>0.44997900000000002</v>
      </c>
      <c r="M66" s="38">
        <f t="shared" si="5"/>
        <v>1</v>
      </c>
    </row>
    <row r="67" spans="2:13" x14ac:dyDescent="0.2">
      <c r="B67" s="32"/>
      <c r="C67" s="33"/>
      <c r="D67" s="34"/>
      <c r="E67" s="29">
        <v>5671</v>
      </c>
      <c r="F67" s="30" t="s">
        <v>48</v>
      </c>
      <c r="G67" s="35">
        <f t="shared" si="3"/>
        <v>0</v>
      </c>
      <c r="H67" s="36">
        <v>0</v>
      </c>
      <c r="I67" s="36">
        <v>6577.2</v>
      </c>
      <c r="J67" s="36">
        <v>6577.2</v>
      </c>
      <c r="K67" s="36">
        <v>6577.2</v>
      </c>
      <c r="L67" s="37">
        <f t="shared" si="4"/>
        <v>0</v>
      </c>
      <c r="M67" s="38">
        <f t="shared" si="5"/>
        <v>1</v>
      </c>
    </row>
    <row r="68" spans="2:13" x14ac:dyDescent="0.2">
      <c r="B68" s="32" t="s">
        <v>68</v>
      </c>
      <c r="C68" s="33"/>
      <c r="D68" s="34" t="s">
        <v>69</v>
      </c>
      <c r="E68" s="29">
        <v>5111</v>
      </c>
      <c r="F68" s="30" t="s">
        <v>22</v>
      </c>
      <c r="G68" s="35">
        <f t="shared" si="3"/>
        <v>3000</v>
      </c>
      <c r="H68" s="36">
        <v>3000</v>
      </c>
      <c r="I68" s="36">
        <v>3000</v>
      </c>
      <c r="J68" s="36">
        <v>0</v>
      </c>
      <c r="K68" s="36">
        <v>0</v>
      </c>
      <c r="L68" s="37">
        <f t="shared" si="4"/>
        <v>0</v>
      </c>
      <c r="M68" s="38">
        <f t="shared" si="5"/>
        <v>0</v>
      </c>
    </row>
    <row r="69" spans="2:13" x14ac:dyDescent="0.2">
      <c r="B69" s="32"/>
      <c r="C69" s="33"/>
      <c r="D69" s="34"/>
      <c r="E69" s="29">
        <v>5151</v>
      </c>
      <c r="F69" s="30" t="s">
        <v>23</v>
      </c>
      <c r="G69" s="35">
        <f t="shared" si="3"/>
        <v>15000</v>
      </c>
      <c r="H69" s="36">
        <v>15000</v>
      </c>
      <c r="I69" s="36">
        <v>15000</v>
      </c>
      <c r="J69" s="36">
        <v>0</v>
      </c>
      <c r="K69" s="36">
        <v>0</v>
      </c>
      <c r="L69" s="37">
        <f t="shared" si="4"/>
        <v>0</v>
      </c>
      <c r="M69" s="38">
        <f t="shared" si="5"/>
        <v>0</v>
      </c>
    </row>
    <row r="70" spans="2:13" x14ac:dyDescent="0.2">
      <c r="B70" s="32"/>
      <c r="C70" s="33"/>
      <c r="D70" s="34"/>
      <c r="E70" s="29">
        <v>5191</v>
      </c>
      <c r="F70" s="30" t="s">
        <v>29</v>
      </c>
      <c r="G70" s="35">
        <f t="shared" si="3"/>
        <v>4000</v>
      </c>
      <c r="H70" s="36">
        <v>4000</v>
      </c>
      <c r="I70" s="36">
        <v>4000</v>
      </c>
      <c r="J70" s="36">
        <v>0</v>
      </c>
      <c r="K70" s="36">
        <v>0</v>
      </c>
      <c r="L70" s="37">
        <f t="shared" si="4"/>
        <v>0</v>
      </c>
      <c r="M70" s="38">
        <f t="shared" si="5"/>
        <v>0</v>
      </c>
    </row>
    <row r="71" spans="2:13" x14ac:dyDescent="0.2">
      <c r="B71" s="32" t="s">
        <v>70</v>
      </c>
      <c r="C71" s="33"/>
      <c r="D71" s="34" t="s">
        <v>71</v>
      </c>
      <c r="E71" s="29">
        <v>5151</v>
      </c>
      <c r="F71" s="30" t="s">
        <v>23</v>
      </c>
      <c r="G71" s="35">
        <f t="shared" si="3"/>
        <v>28500</v>
      </c>
      <c r="H71" s="36">
        <v>28500</v>
      </c>
      <c r="I71" s="36">
        <v>0</v>
      </c>
      <c r="J71" s="36">
        <v>0</v>
      </c>
      <c r="K71" s="36">
        <v>0</v>
      </c>
      <c r="L71" s="37">
        <f t="shared" si="4"/>
        <v>0</v>
      </c>
      <c r="M71" s="38">
        <f t="shared" si="5"/>
        <v>0</v>
      </c>
    </row>
    <row r="72" spans="2:13" x14ac:dyDescent="0.2">
      <c r="B72" s="32"/>
      <c r="C72" s="33"/>
      <c r="D72" s="34"/>
      <c r="E72" s="29">
        <v>5651</v>
      </c>
      <c r="F72" s="30" t="s">
        <v>47</v>
      </c>
      <c r="G72" s="35">
        <f t="shared" si="3"/>
        <v>30000</v>
      </c>
      <c r="H72" s="36">
        <v>30000</v>
      </c>
      <c r="I72" s="36">
        <v>0</v>
      </c>
      <c r="J72" s="36">
        <v>0</v>
      </c>
      <c r="K72" s="36">
        <v>0</v>
      </c>
      <c r="L72" s="37">
        <f t="shared" si="4"/>
        <v>0</v>
      </c>
      <c r="M72" s="38">
        <f t="shared" si="5"/>
        <v>0</v>
      </c>
    </row>
    <row r="73" spans="2:13" x14ac:dyDescent="0.2">
      <c r="B73" s="32" t="s">
        <v>72</v>
      </c>
      <c r="C73" s="33"/>
      <c r="D73" s="34" t="s">
        <v>73</v>
      </c>
      <c r="E73" s="29">
        <v>5111</v>
      </c>
      <c r="F73" s="30" t="s">
        <v>22</v>
      </c>
      <c r="G73" s="35">
        <f t="shared" ref="G73:G103" si="6">+H73</f>
        <v>0</v>
      </c>
      <c r="H73" s="36">
        <v>0</v>
      </c>
      <c r="I73" s="36">
        <v>0</v>
      </c>
      <c r="J73" s="36">
        <v>0</v>
      </c>
      <c r="K73" s="36">
        <v>0</v>
      </c>
      <c r="L73" s="37">
        <f t="shared" ref="L73:L103" si="7">IFERROR(K73/H73,0)</f>
        <v>0</v>
      </c>
      <c r="M73" s="38">
        <f t="shared" ref="M73:M103" si="8">IFERROR(K73/I73,0)</f>
        <v>0</v>
      </c>
    </row>
    <row r="74" spans="2:13" x14ac:dyDescent="0.2">
      <c r="B74" s="32"/>
      <c r="C74" s="33"/>
      <c r="D74" s="34"/>
      <c r="E74" s="29">
        <v>5151</v>
      </c>
      <c r="F74" s="30" t="s">
        <v>23</v>
      </c>
      <c r="G74" s="35">
        <f t="shared" si="6"/>
        <v>14832.07</v>
      </c>
      <c r="H74" s="36">
        <v>14832.07</v>
      </c>
      <c r="I74" s="36">
        <v>21832.07</v>
      </c>
      <c r="J74" s="36">
        <v>3820</v>
      </c>
      <c r="K74" s="36">
        <v>3820</v>
      </c>
      <c r="L74" s="37">
        <f t="shared" si="7"/>
        <v>0.25755002504707702</v>
      </c>
      <c r="M74" s="38">
        <f t="shared" si="8"/>
        <v>0.17497195639259128</v>
      </c>
    </row>
    <row r="75" spans="2:13" x14ac:dyDescent="0.2">
      <c r="B75" s="32"/>
      <c r="C75" s="33"/>
      <c r="D75" s="34"/>
      <c r="E75" s="29">
        <v>5211</v>
      </c>
      <c r="F75" s="30" t="s">
        <v>26</v>
      </c>
      <c r="G75" s="35">
        <f t="shared" si="6"/>
        <v>5600</v>
      </c>
      <c r="H75" s="36">
        <v>5600</v>
      </c>
      <c r="I75" s="36">
        <v>0</v>
      </c>
      <c r="J75" s="36">
        <v>0</v>
      </c>
      <c r="K75" s="36">
        <v>0</v>
      </c>
      <c r="L75" s="37">
        <f t="shared" si="7"/>
        <v>0</v>
      </c>
      <c r="M75" s="38">
        <f t="shared" si="8"/>
        <v>0</v>
      </c>
    </row>
    <row r="76" spans="2:13" x14ac:dyDescent="0.2">
      <c r="B76" s="32"/>
      <c r="C76" s="33"/>
      <c r="D76" s="34"/>
      <c r="E76" s="29">
        <v>5611</v>
      </c>
      <c r="F76" s="30" t="s">
        <v>67</v>
      </c>
      <c r="G76" s="35">
        <f t="shared" si="6"/>
        <v>0</v>
      </c>
      <c r="H76" s="36">
        <v>0</v>
      </c>
      <c r="I76" s="36">
        <v>0</v>
      </c>
      <c r="J76" s="36">
        <v>0</v>
      </c>
      <c r="K76" s="36">
        <v>0</v>
      </c>
      <c r="L76" s="37">
        <f t="shared" si="7"/>
        <v>0</v>
      </c>
      <c r="M76" s="38">
        <f t="shared" si="8"/>
        <v>0</v>
      </c>
    </row>
    <row r="77" spans="2:13" x14ac:dyDescent="0.2">
      <c r="B77" s="32" t="s">
        <v>74</v>
      </c>
      <c r="C77" s="33"/>
      <c r="D77" s="34" t="s">
        <v>75</v>
      </c>
      <c r="E77" s="29">
        <v>5151</v>
      </c>
      <c r="F77" s="30" t="s">
        <v>23</v>
      </c>
      <c r="G77" s="35">
        <f t="shared" si="6"/>
        <v>0</v>
      </c>
      <c r="H77" s="36">
        <v>0</v>
      </c>
      <c r="I77" s="36">
        <v>20000</v>
      </c>
      <c r="J77" s="36">
        <v>0</v>
      </c>
      <c r="K77" s="36">
        <v>0</v>
      </c>
      <c r="L77" s="37">
        <f t="shared" si="7"/>
        <v>0</v>
      </c>
      <c r="M77" s="38">
        <f t="shared" si="8"/>
        <v>0</v>
      </c>
    </row>
    <row r="78" spans="2:13" x14ac:dyDescent="0.2">
      <c r="B78" s="32"/>
      <c r="C78" s="33"/>
      <c r="D78" s="34"/>
      <c r="E78" s="29">
        <v>5211</v>
      </c>
      <c r="F78" s="30" t="s">
        <v>26</v>
      </c>
      <c r="G78" s="35">
        <f t="shared" si="6"/>
        <v>5000</v>
      </c>
      <c r="H78" s="36">
        <v>5000</v>
      </c>
      <c r="I78" s="36">
        <v>0</v>
      </c>
      <c r="J78" s="36">
        <v>0</v>
      </c>
      <c r="K78" s="36">
        <v>0</v>
      </c>
      <c r="L78" s="37">
        <f t="shared" si="7"/>
        <v>0</v>
      </c>
      <c r="M78" s="38">
        <f t="shared" si="8"/>
        <v>0</v>
      </c>
    </row>
    <row r="79" spans="2:13" x14ac:dyDescent="0.2">
      <c r="B79" s="32"/>
      <c r="C79" s="33"/>
      <c r="D79" s="34"/>
      <c r="E79" s="29">
        <v>5231</v>
      </c>
      <c r="F79" s="30" t="s">
        <v>37</v>
      </c>
      <c r="G79" s="35">
        <f t="shared" si="6"/>
        <v>0</v>
      </c>
      <c r="H79" s="36">
        <v>0</v>
      </c>
      <c r="I79" s="36">
        <v>8995</v>
      </c>
      <c r="J79" s="36">
        <v>8995</v>
      </c>
      <c r="K79" s="36">
        <v>8995</v>
      </c>
      <c r="L79" s="37">
        <f t="shared" si="7"/>
        <v>0</v>
      </c>
      <c r="M79" s="38">
        <f t="shared" si="8"/>
        <v>1</v>
      </c>
    </row>
    <row r="80" spans="2:13" x14ac:dyDescent="0.2">
      <c r="B80" s="32"/>
      <c r="C80" s="33"/>
      <c r="D80" s="34"/>
      <c r="E80" s="29">
        <v>5671</v>
      </c>
      <c r="F80" s="30" t="s">
        <v>48</v>
      </c>
      <c r="G80" s="35">
        <f t="shared" si="6"/>
        <v>0</v>
      </c>
      <c r="H80" s="36">
        <v>0</v>
      </c>
      <c r="I80" s="36">
        <v>15000</v>
      </c>
      <c r="J80" s="36">
        <v>14750</v>
      </c>
      <c r="K80" s="36">
        <v>14750</v>
      </c>
      <c r="L80" s="37">
        <f t="shared" si="7"/>
        <v>0</v>
      </c>
      <c r="M80" s="38">
        <f t="shared" si="8"/>
        <v>0.98333333333333328</v>
      </c>
    </row>
    <row r="81" spans="2:13" x14ac:dyDescent="0.2">
      <c r="B81" s="32" t="s">
        <v>76</v>
      </c>
      <c r="C81" s="33"/>
      <c r="D81" s="34" t="s">
        <v>77</v>
      </c>
      <c r="E81" s="29">
        <v>5111</v>
      </c>
      <c r="F81" s="30" t="s">
        <v>22</v>
      </c>
      <c r="G81" s="35">
        <f t="shared" si="6"/>
        <v>6000</v>
      </c>
      <c r="H81" s="36">
        <v>6000</v>
      </c>
      <c r="I81" s="36">
        <v>12000</v>
      </c>
      <c r="J81" s="36">
        <v>8700.01</v>
      </c>
      <c r="K81" s="36">
        <v>8700.01</v>
      </c>
      <c r="L81" s="37">
        <f t="shared" si="7"/>
        <v>1.4500016666666666</v>
      </c>
      <c r="M81" s="38">
        <f t="shared" si="8"/>
        <v>0.72500083333333332</v>
      </c>
    </row>
    <row r="82" spans="2:13" x14ac:dyDescent="0.2">
      <c r="B82" s="32"/>
      <c r="C82" s="33"/>
      <c r="D82" s="34"/>
      <c r="E82" s="29">
        <v>5151</v>
      </c>
      <c r="F82" s="30" t="s">
        <v>23</v>
      </c>
      <c r="G82" s="35">
        <f t="shared" si="6"/>
        <v>1620</v>
      </c>
      <c r="H82" s="36">
        <v>1620</v>
      </c>
      <c r="I82" s="36">
        <v>23620</v>
      </c>
      <c r="J82" s="36">
        <v>0</v>
      </c>
      <c r="K82" s="36">
        <v>0</v>
      </c>
      <c r="L82" s="37">
        <f t="shared" si="7"/>
        <v>0</v>
      </c>
      <c r="M82" s="38">
        <f t="shared" si="8"/>
        <v>0</v>
      </c>
    </row>
    <row r="83" spans="2:13" x14ac:dyDescent="0.2">
      <c r="B83" s="32"/>
      <c r="C83" s="33"/>
      <c r="D83" s="34"/>
      <c r="E83" s="29">
        <v>5411</v>
      </c>
      <c r="F83" s="30" t="s">
        <v>45</v>
      </c>
      <c r="G83" s="35">
        <f t="shared" si="6"/>
        <v>340000</v>
      </c>
      <c r="H83" s="36">
        <v>340000</v>
      </c>
      <c r="I83" s="36">
        <v>460000</v>
      </c>
      <c r="J83" s="36">
        <v>460000</v>
      </c>
      <c r="K83" s="36">
        <v>460000</v>
      </c>
      <c r="L83" s="37">
        <f t="shared" si="7"/>
        <v>1.3529411764705883</v>
      </c>
      <c r="M83" s="38">
        <f t="shared" si="8"/>
        <v>1</v>
      </c>
    </row>
    <row r="84" spans="2:13" x14ac:dyDescent="0.2">
      <c r="B84" s="32"/>
      <c r="C84" s="33"/>
      <c r="D84" s="34"/>
      <c r="E84" s="29">
        <v>5811</v>
      </c>
      <c r="F84" s="30" t="s">
        <v>78</v>
      </c>
      <c r="G84" s="35">
        <f t="shared" si="6"/>
        <v>0</v>
      </c>
      <c r="H84" s="36">
        <v>0</v>
      </c>
      <c r="I84" s="36">
        <v>776770.7</v>
      </c>
      <c r="J84" s="36">
        <v>85000</v>
      </c>
      <c r="K84" s="36">
        <v>85000</v>
      </c>
      <c r="L84" s="37">
        <f t="shared" si="7"/>
        <v>0</v>
      </c>
      <c r="M84" s="38">
        <f t="shared" si="8"/>
        <v>0.10942740244965471</v>
      </c>
    </row>
    <row r="85" spans="2:13" x14ac:dyDescent="0.2">
      <c r="B85" s="32" t="s">
        <v>79</v>
      </c>
      <c r="C85" s="33"/>
      <c r="D85" s="34" t="s">
        <v>80</v>
      </c>
      <c r="E85" s="29">
        <v>5111</v>
      </c>
      <c r="F85" s="30" t="s">
        <v>22</v>
      </c>
      <c r="G85" s="35">
        <f t="shared" si="6"/>
        <v>4000</v>
      </c>
      <c r="H85" s="36">
        <v>4000</v>
      </c>
      <c r="I85" s="36">
        <v>12885.11</v>
      </c>
      <c r="J85" s="36">
        <v>12885.11</v>
      </c>
      <c r="K85" s="36">
        <v>12885.11</v>
      </c>
      <c r="L85" s="37">
        <f t="shared" si="7"/>
        <v>3.2212775000000002</v>
      </c>
      <c r="M85" s="38">
        <f t="shared" si="8"/>
        <v>1</v>
      </c>
    </row>
    <row r="86" spans="2:13" x14ac:dyDescent="0.2">
      <c r="B86" s="32"/>
      <c r="C86" s="33"/>
      <c r="D86" s="34"/>
      <c r="E86" s="29">
        <v>5151</v>
      </c>
      <c r="F86" s="30" t="s">
        <v>23</v>
      </c>
      <c r="G86" s="35">
        <f t="shared" si="6"/>
        <v>64000</v>
      </c>
      <c r="H86" s="36">
        <v>64000</v>
      </c>
      <c r="I86" s="36">
        <v>72247</v>
      </c>
      <c r="J86" s="36">
        <v>72247</v>
      </c>
      <c r="K86" s="36">
        <v>72247</v>
      </c>
      <c r="L86" s="37">
        <f t="shared" si="7"/>
        <v>1.128859375</v>
      </c>
      <c r="M86" s="38">
        <f t="shared" si="8"/>
        <v>1</v>
      </c>
    </row>
    <row r="87" spans="2:13" x14ac:dyDescent="0.2">
      <c r="B87" s="32"/>
      <c r="C87" s="33"/>
      <c r="D87" s="34"/>
      <c r="E87" s="29">
        <v>5191</v>
      </c>
      <c r="F87" s="30" t="s">
        <v>29</v>
      </c>
      <c r="G87" s="35">
        <f t="shared" si="6"/>
        <v>0</v>
      </c>
      <c r="H87" s="36">
        <v>0</v>
      </c>
      <c r="I87" s="36">
        <v>9999.98</v>
      </c>
      <c r="J87" s="36">
        <v>9999.98</v>
      </c>
      <c r="K87" s="36">
        <v>9999.98</v>
      </c>
      <c r="L87" s="37">
        <f t="shared" si="7"/>
        <v>0</v>
      </c>
      <c r="M87" s="38">
        <f t="shared" si="8"/>
        <v>1</v>
      </c>
    </row>
    <row r="88" spans="2:13" x14ac:dyDescent="0.2">
      <c r="B88" s="32"/>
      <c r="C88" s="33"/>
      <c r="D88" s="34"/>
      <c r="E88" s="29">
        <v>5211</v>
      </c>
      <c r="F88" s="30" t="s">
        <v>26</v>
      </c>
      <c r="G88" s="35">
        <f t="shared" si="6"/>
        <v>8000</v>
      </c>
      <c r="H88" s="36">
        <v>8000</v>
      </c>
      <c r="I88" s="36">
        <v>20270</v>
      </c>
      <c r="J88" s="36">
        <v>20270</v>
      </c>
      <c r="K88" s="36">
        <v>20270</v>
      </c>
      <c r="L88" s="37">
        <f t="shared" si="7"/>
        <v>2.5337499999999999</v>
      </c>
      <c r="M88" s="38">
        <f t="shared" si="8"/>
        <v>1</v>
      </c>
    </row>
    <row r="89" spans="2:13" x14ac:dyDescent="0.2">
      <c r="B89" s="32"/>
      <c r="C89" s="33"/>
      <c r="D89" s="34"/>
      <c r="E89" s="29">
        <v>5231</v>
      </c>
      <c r="F89" s="30" t="s">
        <v>37</v>
      </c>
      <c r="G89" s="35">
        <f t="shared" si="6"/>
        <v>0</v>
      </c>
      <c r="H89" s="36">
        <v>0</v>
      </c>
      <c r="I89" s="36">
        <v>26210</v>
      </c>
      <c r="J89" s="36">
        <v>26210</v>
      </c>
      <c r="K89" s="36">
        <v>26210</v>
      </c>
      <c r="L89" s="37">
        <f t="shared" si="7"/>
        <v>0</v>
      </c>
      <c r="M89" s="38">
        <f t="shared" si="8"/>
        <v>1</v>
      </c>
    </row>
    <row r="90" spans="2:13" x14ac:dyDescent="0.2">
      <c r="B90" s="32"/>
      <c r="C90" s="33"/>
      <c r="D90" s="34"/>
      <c r="E90" s="29">
        <v>5311</v>
      </c>
      <c r="F90" s="30" t="s">
        <v>43</v>
      </c>
      <c r="G90" s="35">
        <f t="shared" si="6"/>
        <v>100000</v>
      </c>
      <c r="H90" s="36">
        <v>100000</v>
      </c>
      <c r="I90" s="36">
        <v>17445</v>
      </c>
      <c r="J90" s="36">
        <v>17445</v>
      </c>
      <c r="K90" s="36">
        <v>17445</v>
      </c>
      <c r="L90" s="37">
        <f t="shared" si="7"/>
        <v>0.17444999999999999</v>
      </c>
      <c r="M90" s="38">
        <f t="shared" si="8"/>
        <v>1</v>
      </c>
    </row>
    <row r="91" spans="2:13" x14ac:dyDescent="0.2">
      <c r="B91" s="32"/>
      <c r="C91" s="33"/>
      <c r="D91" s="34"/>
      <c r="E91" s="29">
        <v>5641</v>
      </c>
      <c r="F91" s="30" t="s">
        <v>52</v>
      </c>
      <c r="G91" s="35">
        <f t="shared" si="6"/>
        <v>0</v>
      </c>
      <c r="H91" s="36">
        <v>0</v>
      </c>
      <c r="I91" s="36">
        <v>6223.96</v>
      </c>
      <c r="J91" s="36">
        <v>6223.96</v>
      </c>
      <c r="K91" s="36">
        <v>6223.96</v>
      </c>
      <c r="L91" s="37">
        <f t="shared" si="7"/>
        <v>0</v>
      </c>
      <c r="M91" s="38">
        <f t="shared" si="8"/>
        <v>1</v>
      </c>
    </row>
    <row r="92" spans="2:13" x14ac:dyDescent="0.2">
      <c r="B92" s="32"/>
      <c r="C92" s="33"/>
      <c r="D92" s="34"/>
      <c r="E92" s="29">
        <v>5651</v>
      </c>
      <c r="F92" s="30" t="s">
        <v>47</v>
      </c>
      <c r="G92" s="35">
        <f t="shared" si="6"/>
        <v>120000</v>
      </c>
      <c r="H92" s="36">
        <v>120000</v>
      </c>
      <c r="I92" s="36">
        <v>105216</v>
      </c>
      <c r="J92" s="36">
        <v>105216</v>
      </c>
      <c r="K92" s="36">
        <v>105216</v>
      </c>
      <c r="L92" s="37">
        <f t="shared" si="7"/>
        <v>0.87680000000000002</v>
      </c>
      <c r="M92" s="38">
        <f t="shared" si="8"/>
        <v>1</v>
      </c>
    </row>
    <row r="93" spans="2:13" x14ac:dyDescent="0.2">
      <c r="B93" s="32"/>
      <c r="C93" s="33"/>
      <c r="D93" s="34"/>
      <c r="E93" s="29">
        <v>5671</v>
      </c>
      <c r="F93" s="30" t="s">
        <v>48</v>
      </c>
      <c r="G93" s="35">
        <f t="shared" si="6"/>
        <v>168000</v>
      </c>
      <c r="H93" s="36">
        <v>168000</v>
      </c>
      <c r="I93" s="36">
        <v>39733</v>
      </c>
      <c r="J93" s="36">
        <v>39733</v>
      </c>
      <c r="K93" s="36">
        <v>39733</v>
      </c>
      <c r="L93" s="37">
        <f t="shared" si="7"/>
        <v>0.23650595238095237</v>
      </c>
      <c r="M93" s="38">
        <f t="shared" si="8"/>
        <v>1</v>
      </c>
    </row>
    <row r="94" spans="2:13" x14ac:dyDescent="0.2">
      <c r="B94" s="32"/>
      <c r="C94" s="33"/>
      <c r="D94" s="34"/>
      <c r="E94" s="29">
        <v>5691</v>
      </c>
      <c r="F94" s="30" t="s">
        <v>49</v>
      </c>
      <c r="G94" s="35">
        <f t="shared" si="6"/>
        <v>250000</v>
      </c>
      <c r="H94" s="36">
        <v>250000</v>
      </c>
      <c r="I94" s="36">
        <v>419351.23</v>
      </c>
      <c r="J94" s="36">
        <v>419351.23</v>
      </c>
      <c r="K94" s="36">
        <v>419351.23</v>
      </c>
      <c r="L94" s="37">
        <f t="shared" si="7"/>
        <v>1.6774049199999999</v>
      </c>
      <c r="M94" s="38">
        <f t="shared" si="8"/>
        <v>1</v>
      </c>
    </row>
    <row r="95" spans="2:13" x14ac:dyDescent="0.2">
      <c r="B95" s="32"/>
      <c r="C95" s="33"/>
      <c r="D95" s="34"/>
      <c r="E95" s="29">
        <v>5911</v>
      </c>
      <c r="F95" s="30" t="s">
        <v>31</v>
      </c>
      <c r="G95" s="35">
        <f t="shared" si="6"/>
        <v>35000</v>
      </c>
      <c r="H95" s="36">
        <v>35000</v>
      </c>
      <c r="I95" s="36">
        <v>0</v>
      </c>
      <c r="J95" s="36">
        <v>0</v>
      </c>
      <c r="K95" s="36">
        <v>0</v>
      </c>
      <c r="L95" s="37">
        <f t="shared" si="7"/>
        <v>0</v>
      </c>
      <c r="M95" s="38">
        <f t="shared" si="8"/>
        <v>0</v>
      </c>
    </row>
    <row r="96" spans="2:13" x14ac:dyDescent="0.2">
      <c r="B96" s="32" t="s">
        <v>81</v>
      </c>
      <c r="C96" s="33"/>
      <c r="D96" s="34" t="s">
        <v>82</v>
      </c>
      <c r="E96" s="29">
        <v>5111</v>
      </c>
      <c r="F96" s="30" t="s">
        <v>22</v>
      </c>
      <c r="G96" s="35">
        <f t="shared" si="6"/>
        <v>9000</v>
      </c>
      <c r="H96" s="36">
        <v>9000</v>
      </c>
      <c r="I96" s="36">
        <v>0</v>
      </c>
      <c r="J96" s="36">
        <v>0</v>
      </c>
      <c r="K96" s="36">
        <v>0</v>
      </c>
      <c r="L96" s="37">
        <f t="shared" si="7"/>
        <v>0</v>
      </c>
      <c r="M96" s="38">
        <f t="shared" si="8"/>
        <v>0</v>
      </c>
    </row>
    <row r="97" spans="2:13" x14ac:dyDescent="0.2">
      <c r="B97" s="32"/>
      <c r="C97" s="33"/>
      <c r="D97" s="34"/>
      <c r="E97" s="29">
        <v>5151</v>
      </c>
      <c r="F97" s="30" t="s">
        <v>23</v>
      </c>
      <c r="G97" s="35">
        <f t="shared" si="6"/>
        <v>17800</v>
      </c>
      <c r="H97" s="36">
        <v>17800</v>
      </c>
      <c r="I97" s="36">
        <v>0</v>
      </c>
      <c r="J97" s="36">
        <v>0</v>
      </c>
      <c r="K97" s="36">
        <v>0</v>
      </c>
      <c r="L97" s="37">
        <f t="shared" si="7"/>
        <v>0</v>
      </c>
      <c r="M97" s="38">
        <f t="shared" si="8"/>
        <v>0</v>
      </c>
    </row>
    <row r="98" spans="2:13" x14ac:dyDescent="0.2">
      <c r="B98" s="32" t="s">
        <v>83</v>
      </c>
      <c r="C98" s="33"/>
      <c r="D98" s="34" t="s">
        <v>84</v>
      </c>
      <c r="E98" s="29">
        <v>5111</v>
      </c>
      <c r="F98" s="30" t="s">
        <v>22</v>
      </c>
      <c r="G98" s="35">
        <f t="shared" si="6"/>
        <v>25000</v>
      </c>
      <c r="H98" s="36">
        <v>25000</v>
      </c>
      <c r="I98" s="36">
        <v>5000</v>
      </c>
      <c r="J98" s="36">
        <v>3360</v>
      </c>
      <c r="K98" s="36">
        <v>3360</v>
      </c>
      <c r="L98" s="37">
        <f t="shared" si="7"/>
        <v>0.13439999999999999</v>
      </c>
      <c r="M98" s="38">
        <f t="shared" si="8"/>
        <v>0.67200000000000004</v>
      </c>
    </row>
    <row r="99" spans="2:13" x14ac:dyDescent="0.2">
      <c r="B99" s="32"/>
      <c r="C99" s="33"/>
      <c r="D99" s="34"/>
      <c r="E99" s="29">
        <v>5151</v>
      </c>
      <c r="F99" s="30" t="s">
        <v>23</v>
      </c>
      <c r="G99" s="35">
        <f t="shared" si="6"/>
        <v>20000</v>
      </c>
      <c r="H99" s="36">
        <v>20000</v>
      </c>
      <c r="I99" s="36">
        <v>0</v>
      </c>
      <c r="J99" s="36">
        <v>0</v>
      </c>
      <c r="K99" s="36">
        <v>0</v>
      </c>
      <c r="L99" s="37">
        <f t="shared" si="7"/>
        <v>0</v>
      </c>
      <c r="M99" s="38">
        <f t="shared" si="8"/>
        <v>0</v>
      </c>
    </row>
    <row r="100" spans="2:13" x14ac:dyDescent="0.2">
      <c r="B100" s="32" t="s">
        <v>85</v>
      </c>
      <c r="C100" s="33"/>
      <c r="D100" s="34" t="s">
        <v>86</v>
      </c>
      <c r="E100" s="29">
        <v>5111</v>
      </c>
      <c r="F100" s="30" t="s">
        <v>22</v>
      </c>
      <c r="G100" s="35">
        <f t="shared" si="6"/>
        <v>0</v>
      </c>
      <c r="H100" s="36">
        <v>0</v>
      </c>
      <c r="I100" s="36">
        <v>10000</v>
      </c>
      <c r="J100" s="36">
        <v>7350</v>
      </c>
      <c r="K100" s="36">
        <v>7350</v>
      </c>
      <c r="L100" s="37">
        <f t="shared" si="7"/>
        <v>0</v>
      </c>
      <c r="M100" s="38">
        <f t="shared" si="8"/>
        <v>0.73499999999999999</v>
      </c>
    </row>
    <row r="101" spans="2:13" x14ac:dyDescent="0.2">
      <c r="B101" s="32"/>
      <c r="C101" s="33"/>
      <c r="D101" s="34"/>
      <c r="E101" s="29">
        <v>5151</v>
      </c>
      <c r="F101" s="30" t="s">
        <v>23</v>
      </c>
      <c r="G101" s="35">
        <f t="shared" si="6"/>
        <v>0</v>
      </c>
      <c r="H101" s="36">
        <v>0</v>
      </c>
      <c r="I101" s="36">
        <v>18000</v>
      </c>
      <c r="J101" s="36">
        <v>7830</v>
      </c>
      <c r="K101" s="36">
        <v>7830</v>
      </c>
      <c r="L101" s="37">
        <f t="shared" si="7"/>
        <v>0</v>
      </c>
      <c r="M101" s="38">
        <f t="shared" si="8"/>
        <v>0.435</v>
      </c>
    </row>
    <row r="102" spans="2:13" x14ac:dyDescent="0.2">
      <c r="B102" s="32" t="s">
        <v>87</v>
      </c>
      <c r="C102" s="33"/>
      <c r="D102" s="34" t="s">
        <v>88</v>
      </c>
      <c r="E102" s="29">
        <v>5691</v>
      </c>
      <c r="F102" s="30" t="s">
        <v>49</v>
      </c>
      <c r="G102" s="35">
        <f t="shared" si="6"/>
        <v>0</v>
      </c>
      <c r="H102" s="36">
        <v>0</v>
      </c>
      <c r="I102" s="36">
        <v>7070.25</v>
      </c>
      <c r="J102" s="36">
        <v>7070.25</v>
      </c>
      <c r="K102" s="36">
        <v>7070.25</v>
      </c>
      <c r="L102" s="37">
        <f t="shared" si="7"/>
        <v>0</v>
      </c>
      <c r="M102" s="38">
        <f t="shared" si="8"/>
        <v>1</v>
      </c>
    </row>
    <row r="103" spans="2:13" x14ac:dyDescent="0.2">
      <c r="B103" s="32" t="s">
        <v>89</v>
      </c>
      <c r="C103" s="33"/>
      <c r="D103" s="34" t="s">
        <v>90</v>
      </c>
      <c r="E103" s="29">
        <v>5291</v>
      </c>
      <c r="F103" s="30" t="s">
        <v>42</v>
      </c>
      <c r="G103" s="35">
        <f t="shared" si="6"/>
        <v>0</v>
      </c>
      <c r="H103" s="36">
        <v>0</v>
      </c>
      <c r="I103" s="36">
        <v>20643</v>
      </c>
      <c r="J103" s="36">
        <v>20643</v>
      </c>
      <c r="K103" s="36">
        <v>20643</v>
      </c>
      <c r="L103" s="37">
        <f t="shared" si="7"/>
        <v>0</v>
      </c>
      <c r="M103" s="38">
        <f t="shared" si="8"/>
        <v>1</v>
      </c>
    </row>
    <row r="104" spans="2:13" x14ac:dyDescent="0.2">
      <c r="B104" s="32"/>
      <c r="C104" s="33"/>
      <c r="D104" s="34"/>
      <c r="E104" s="39"/>
      <c r="F104" s="40"/>
      <c r="G104" s="44"/>
      <c r="H104" s="44"/>
      <c r="I104" s="44"/>
      <c r="J104" s="44"/>
      <c r="K104" s="44"/>
      <c r="L104" s="41"/>
      <c r="M104" s="42"/>
    </row>
    <row r="105" spans="2:13" x14ac:dyDescent="0.2">
      <c r="B105" s="32"/>
      <c r="C105" s="33"/>
      <c r="D105" s="27"/>
      <c r="E105" s="43"/>
      <c r="F105" s="27"/>
      <c r="G105" s="27"/>
      <c r="H105" s="27"/>
      <c r="I105" s="27"/>
      <c r="J105" s="27"/>
      <c r="K105" s="27"/>
      <c r="L105" s="27"/>
      <c r="M105" s="28"/>
    </row>
    <row r="106" spans="2:13" ht="13.15" customHeight="1" x14ac:dyDescent="0.2">
      <c r="B106" s="67" t="s">
        <v>14</v>
      </c>
      <c r="C106" s="68"/>
      <c r="D106" s="68"/>
      <c r="E106" s="68"/>
      <c r="F106" s="68"/>
      <c r="G106" s="7">
        <f>SUM(G9:G103)</f>
        <v>7127130.4100000001</v>
      </c>
      <c r="H106" s="7">
        <f>SUM(H9:H103)</f>
        <v>7127130.4100000001</v>
      </c>
      <c r="I106" s="7">
        <f>SUM(I9:I103)</f>
        <v>10703188.42</v>
      </c>
      <c r="J106" s="7">
        <f>SUM(J9:J103)</f>
        <v>9731467.7800000012</v>
      </c>
      <c r="K106" s="7">
        <f>SUM(K9:K103)</f>
        <v>9731467.7800000012</v>
      </c>
      <c r="L106" s="8">
        <f>IFERROR(K106/H106,0)</f>
        <v>1.3654117744703933</v>
      </c>
      <c r="M106" s="9">
        <f>IFERROR(K106/I106,0)</f>
        <v>0.90921204020063406</v>
      </c>
    </row>
    <row r="107" spans="2:13" ht="4.9000000000000004" customHeight="1" x14ac:dyDescent="0.2">
      <c r="B107" s="32"/>
      <c r="C107" s="33"/>
      <c r="D107" s="27"/>
      <c r="E107" s="43"/>
      <c r="F107" s="27"/>
      <c r="G107" s="27"/>
      <c r="H107" s="27"/>
      <c r="I107" s="27"/>
      <c r="J107" s="27"/>
      <c r="K107" s="27"/>
      <c r="L107" s="27"/>
      <c r="M107" s="28"/>
    </row>
    <row r="108" spans="2:13" ht="13.15" customHeight="1" x14ac:dyDescent="0.2">
      <c r="B108" s="69" t="s">
        <v>15</v>
      </c>
      <c r="C108" s="66"/>
      <c r="D108" s="66"/>
      <c r="E108" s="21"/>
      <c r="F108" s="26"/>
      <c r="G108" s="27"/>
      <c r="H108" s="27"/>
      <c r="I108" s="27"/>
      <c r="J108" s="27"/>
      <c r="K108" s="27"/>
      <c r="L108" s="27"/>
      <c r="M108" s="28"/>
    </row>
    <row r="109" spans="2:13" ht="13.15" customHeight="1" x14ac:dyDescent="0.2">
      <c r="B109" s="25"/>
      <c r="C109" s="66" t="s">
        <v>16</v>
      </c>
      <c r="D109" s="66"/>
      <c r="E109" s="21"/>
      <c r="F109" s="26"/>
      <c r="G109" s="27"/>
      <c r="H109" s="27"/>
      <c r="I109" s="27"/>
      <c r="J109" s="27"/>
      <c r="K109" s="27"/>
      <c r="L109" s="27"/>
      <c r="M109" s="28"/>
    </row>
    <row r="110" spans="2:13" ht="6" customHeight="1" x14ac:dyDescent="0.2">
      <c r="B110" s="45"/>
      <c r="C110" s="46"/>
      <c r="D110" s="46"/>
      <c r="E110" s="39"/>
      <c r="F110" s="46"/>
      <c r="G110" s="27"/>
      <c r="H110" s="27"/>
      <c r="I110" s="27"/>
      <c r="J110" s="27"/>
      <c r="K110" s="27"/>
      <c r="L110" s="27"/>
      <c r="M110" s="28"/>
    </row>
    <row r="111" spans="2:13" x14ac:dyDescent="0.2">
      <c r="B111" s="32" t="s">
        <v>91</v>
      </c>
      <c r="C111" s="33"/>
      <c r="D111" s="27" t="s">
        <v>92</v>
      </c>
      <c r="E111" s="43">
        <v>6121</v>
      </c>
      <c r="F111" s="27" t="s">
        <v>93</v>
      </c>
      <c r="G111" s="35">
        <f t="shared" ref="G111:G137" si="9">+H111</f>
        <v>0</v>
      </c>
      <c r="H111" s="36">
        <v>0</v>
      </c>
      <c r="I111" s="36">
        <v>6211732.21</v>
      </c>
      <c r="J111" s="36">
        <v>5161610.97</v>
      </c>
      <c r="K111" s="36">
        <v>5161610.97</v>
      </c>
      <c r="L111" s="37">
        <f t="shared" ref="L111:L137" si="10">IFERROR(K111/H111,0)</f>
        <v>0</v>
      </c>
      <c r="M111" s="38">
        <f t="shared" ref="M111:M137" si="11">IFERROR(K111/I111,0)</f>
        <v>0.8309455069055528</v>
      </c>
    </row>
    <row r="112" spans="2:13" x14ac:dyDescent="0.2">
      <c r="B112" s="32"/>
      <c r="C112" s="33"/>
      <c r="D112" s="27"/>
      <c r="E112" s="43">
        <v>6141</v>
      </c>
      <c r="F112" s="27" t="s">
        <v>94</v>
      </c>
      <c r="G112" s="35">
        <f t="shared" si="9"/>
        <v>3000000</v>
      </c>
      <c r="H112" s="36">
        <v>3000000</v>
      </c>
      <c r="I112" s="36">
        <v>20491209.98</v>
      </c>
      <c r="J112" s="36">
        <v>19339491.359999999</v>
      </c>
      <c r="K112" s="36">
        <v>19339491.359999999</v>
      </c>
      <c r="L112" s="37">
        <f t="shared" si="10"/>
        <v>6.4464971200000001</v>
      </c>
      <c r="M112" s="38">
        <f t="shared" si="11"/>
        <v>0.94379450402762399</v>
      </c>
    </row>
    <row r="113" spans="2:13" x14ac:dyDescent="0.2">
      <c r="B113" s="32"/>
      <c r="C113" s="33"/>
      <c r="D113" s="27"/>
      <c r="E113" s="43">
        <v>6151</v>
      </c>
      <c r="F113" s="27" t="s">
        <v>95</v>
      </c>
      <c r="G113" s="35">
        <f t="shared" si="9"/>
        <v>4350000</v>
      </c>
      <c r="H113" s="36">
        <v>4350000</v>
      </c>
      <c r="I113" s="36">
        <v>6713055.1900000004</v>
      </c>
      <c r="J113" s="36">
        <v>6713055.1900000004</v>
      </c>
      <c r="K113" s="36">
        <v>6713055.1900000004</v>
      </c>
      <c r="L113" s="37">
        <f t="shared" si="10"/>
        <v>1.5432310781609195</v>
      </c>
      <c r="M113" s="38">
        <f t="shared" si="11"/>
        <v>1</v>
      </c>
    </row>
    <row r="114" spans="2:13" x14ac:dyDescent="0.2">
      <c r="B114" s="32"/>
      <c r="C114" s="33"/>
      <c r="D114" s="27"/>
      <c r="E114" s="43">
        <v>6161</v>
      </c>
      <c r="F114" s="27" t="s">
        <v>96</v>
      </c>
      <c r="G114" s="35">
        <f t="shared" si="9"/>
        <v>0</v>
      </c>
      <c r="H114" s="36">
        <v>0</v>
      </c>
      <c r="I114" s="36">
        <v>1200000</v>
      </c>
      <c r="J114" s="36">
        <v>0</v>
      </c>
      <c r="K114" s="36">
        <v>0</v>
      </c>
      <c r="L114" s="37">
        <f t="shared" si="10"/>
        <v>0</v>
      </c>
      <c r="M114" s="38">
        <f t="shared" si="11"/>
        <v>0</v>
      </c>
    </row>
    <row r="115" spans="2:13" x14ac:dyDescent="0.2">
      <c r="B115" s="32"/>
      <c r="C115" s="33"/>
      <c r="D115" s="27"/>
      <c r="E115" s="43">
        <v>6171</v>
      </c>
      <c r="F115" s="27" t="s">
        <v>97</v>
      </c>
      <c r="G115" s="35">
        <f t="shared" si="9"/>
        <v>0</v>
      </c>
      <c r="H115" s="36">
        <v>0</v>
      </c>
      <c r="I115" s="36">
        <v>1362694.21</v>
      </c>
      <c r="J115" s="36">
        <v>1362694.21</v>
      </c>
      <c r="K115" s="36">
        <v>1362694.21</v>
      </c>
      <c r="L115" s="37">
        <f t="shared" si="10"/>
        <v>0</v>
      </c>
      <c r="M115" s="38">
        <f t="shared" si="11"/>
        <v>1</v>
      </c>
    </row>
    <row r="116" spans="2:13" x14ac:dyDescent="0.2">
      <c r="B116" s="32"/>
      <c r="C116" s="33"/>
      <c r="D116" s="27"/>
      <c r="E116" s="43">
        <v>6221</v>
      </c>
      <c r="F116" s="27" t="s">
        <v>93</v>
      </c>
      <c r="G116" s="35">
        <f t="shared" si="9"/>
        <v>0</v>
      </c>
      <c r="H116" s="36">
        <v>0</v>
      </c>
      <c r="I116" s="36">
        <v>1699941.52</v>
      </c>
      <c r="J116" s="36">
        <v>1685945.45</v>
      </c>
      <c r="K116" s="36">
        <v>1685945.45</v>
      </c>
      <c r="L116" s="37">
        <f t="shared" si="10"/>
        <v>0</v>
      </c>
      <c r="M116" s="38">
        <f t="shared" si="11"/>
        <v>0.9917667344227229</v>
      </c>
    </row>
    <row r="117" spans="2:13" x14ac:dyDescent="0.2">
      <c r="B117" s="32" t="s">
        <v>98</v>
      </c>
      <c r="C117" s="33"/>
      <c r="D117" s="27" t="s">
        <v>99</v>
      </c>
      <c r="E117" s="43">
        <v>6121</v>
      </c>
      <c r="F117" s="27" t="s">
        <v>93</v>
      </c>
      <c r="G117" s="35">
        <f t="shared" si="9"/>
        <v>0</v>
      </c>
      <c r="H117" s="36">
        <v>0</v>
      </c>
      <c r="I117" s="36">
        <v>0</v>
      </c>
      <c r="J117" s="36">
        <v>0</v>
      </c>
      <c r="K117" s="36">
        <v>0</v>
      </c>
      <c r="L117" s="37">
        <f t="shared" si="10"/>
        <v>0</v>
      </c>
      <c r="M117" s="38">
        <f t="shared" si="11"/>
        <v>0</v>
      </c>
    </row>
    <row r="118" spans="2:13" x14ac:dyDescent="0.2">
      <c r="B118" s="32" t="s">
        <v>100</v>
      </c>
      <c r="C118" s="33"/>
      <c r="D118" s="27" t="s">
        <v>101</v>
      </c>
      <c r="E118" s="43">
        <v>6161</v>
      </c>
      <c r="F118" s="27" t="s">
        <v>96</v>
      </c>
      <c r="G118" s="35">
        <f t="shared" si="9"/>
        <v>0</v>
      </c>
      <c r="H118" s="36">
        <v>0</v>
      </c>
      <c r="I118" s="36">
        <v>3120003.62</v>
      </c>
      <c r="J118" s="36">
        <v>1304026.18</v>
      </c>
      <c r="K118" s="36">
        <v>1304026.18</v>
      </c>
      <c r="L118" s="37">
        <f t="shared" si="10"/>
        <v>0</v>
      </c>
      <c r="M118" s="38">
        <f t="shared" si="11"/>
        <v>0.41795662403750666</v>
      </c>
    </row>
    <row r="119" spans="2:13" x14ac:dyDescent="0.2">
      <c r="B119" s="32" t="s">
        <v>102</v>
      </c>
      <c r="C119" s="33"/>
      <c r="D119" s="27" t="s">
        <v>103</v>
      </c>
      <c r="E119" s="43">
        <v>6151</v>
      </c>
      <c r="F119" s="27" t="s">
        <v>95</v>
      </c>
      <c r="G119" s="35">
        <f t="shared" si="9"/>
        <v>0</v>
      </c>
      <c r="H119" s="36">
        <v>0</v>
      </c>
      <c r="I119" s="36">
        <v>6037101.7400000002</v>
      </c>
      <c r="J119" s="36">
        <v>5941698.0800000001</v>
      </c>
      <c r="K119" s="36">
        <v>5941698.0800000001</v>
      </c>
      <c r="L119" s="37">
        <f t="shared" si="10"/>
        <v>0</v>
      </c>
      <c r="M119" s="38">
        <f t="shared" si="11"/>
        <v>0.98419710912475034</v>
      </c>
    </row>
    <row r="120" spans="2:13" x14ac:dyDescent="0.2">
      <c r="B120" s="32" t="s">
        <v>104</v>
      </c>
      <c r="C120" s="33"/>
      <c r="D120" s="27" t="s">
        <v>105</v>
      </c>
      <c r="E120" s="43">
        <v>6121</v>
      </c>
      <c r="F120" s="27" t="s">
        <v>93</v>
      </c>
      <c r="G120" s="35">
        <f t="shared" si="9"/>
        <v>11800000</v>
      </c>
      <c r="H120" s="36">
        <v>11800000</v>
      </c>
      <c r="I120" s="36">
        <v>10148182.01</v>
      </c>
      <c r="J120" s="36">
        <v>7581140.7599999998</v>
      </c>
      <c r="K120" s="36">
        <v>7581140.7599999998</v>
      </c>
      <c r="L120" s="37">
        <f t="shared" si="10"/>
        <v>0.64246955593220334</v>
      </c>
      <c r="M120" s="38">
        <f t="shared" si="11"/>
        <v>0.747044224525098</v>
      </c>
    </row>
    <row r="121" spans="2:13" x14ac:dyDescent="0.2">
      <c r="B121" s="32"/>
      <c r="C121" s="33"/>
      <c r="D121" s="27"/>
      <c r="E121" s="43">
        <v>6141</v>
      </c>
      <c r="F121" s="27" t="s">
        <v>94</v>
      </c>
      <c r="G121" s="35">
        <f t="shared" si="9"/>
        <v>67000000</v>
      </c>
      <c r="H121" s="36">
        <v>67000000</v>
      </c>
      <c r="I121" s="36">
        <v>71199718.829999998</v>
      </c>
      <c r="J121" s="36">
        <v>67861052.489999995</v>
      </c>
      <c r="K121" s="36">
        <v>67861052.489999995</v>
      </c>
      <c r="L121" s="37">
        <f t="shared" si="10"/>
        <v>1.0128515297014924</v>
      </c>
      <c r="M121" s="38">
        <f t="shared" si="11"/>
        <v>0.95310843364463882</v>
      </c>
    </row>
    <row r="122" spans="2:13" x14ac:dyDescent="0.2">
      <c r="B122" s="32"/>
      <c r="C122" s="33"/>
      <c r="D122" s="27"/>
      <c r="E122" s="43">
        <v>6151</v>
      </c>
      <c r="F122" s="27" t="s">
        <v>95</v>
      </c>
      <c r="G122" s="35">
        <f t="shared" si="9"/>
        <v>23000000</v>
      </c>
      <c r="H122" s="36">
        <v>23000000</v>
      </c>
      <c r="I122" s="36">
        <v>22759546.280000001</v>
      </c>
      <c r="J122" s="36">
        <v>22728339.07</v>
      </c>
      <c r="K122" s="36">
        <v>22728339.07</v>
      </c>
      <c r="L122" s="37">
        <f t="shared" si="10"/>
        <v>0.9881886552173913</v>
      </c>
      <c r="M122" s="38">
        <f t="shared" si="11"/>
        <v>0.99862882987138346</v>
      </c>
    </row>
    <row r="123" spans="2:13" x14ac:dyDescent="0.2">
      <c r="B123" s="32" t="s">
        <v>106</v>
      </c>
      <c r="C123" s="33"/>
      <c r="D123" s="27" t="s">
        <v>107</v>
      </c>
      <c r="E123" s="43">
        <v>6121</v>
      </c>
      <c r="F123" s="27" t="s">
        <v>93</v>
      </c>
      <c r="G123" s="35">
        <f t="shared" si="9"/>
        <v>2000000</v>
      </c>
      <c r="H123" s="36">
        <v>2000000</v>
      </c>
      <c r="I123" s="36">
        <v>1072820.44</v>
      </c>
      <c r="J123" s="36">
        <v>1003933.73</v>
      </c>
      <c r="K123" s="36">
        <v>1003933.73</v>
      </c>
      <c r="L123" s="37">
        <f t="shared" si="10"/>
        <v>0.50196686499999998</v>
      </c>
      <c r="M123" s="38">
        <f t="shared" si="11"/>
        <v>0.93578915219027714</v>
      </c>
    </row>
    <row r="124" spans="2:13" x14ac:dyDescent="0.2">
      <c r="B124" s="32"/>
      <c r="C124" s="33"/>
      <c r="D124" s="27"/>
      <c r="E124" s="43">
        <v>6141</v>
      </c>
      <c r="F124" s="27" t="s">
        <v>94</v>
      </c>
      <c r="G124" s="35">
        <f t="shared" si="9"/>
        <v>15000000</v>
      </c>
      <c r="H124" s="36">
        <v>15000000</v>
      </c>
      <c r="I124" s="36">
        <v>12002764.800000001</v>
      </c>
      <c r="J124" s="36">
        <v>12002764.789999999</v>
      </c>
      <c r="K124" s="36">
        <v>12002764.789999999</v>
      </c>
      <c r="L124" s="37">
        <f t="shared" si="10"/>
        <v>0.80018431933333323</v>
      </c>
      <c r="M124" s="38">
        <f t="shared" si="11"/>
        <v>0.99999999916685844</v>
      </c>
    </row>
    <row r="125" spans="2:13" x14ac:dyDescent="0.2">
      <c r="B125" s="32"/>
      <c r="C125" s="33"/>
      <c r="D125" s="27"/>
      <c r="E125" s="43">
        <v>6151</v>
      </c>
      <c r="F125" s="27" t="s">
        <v>95</v>
      </c>
      <c r="G125" s="35">
        <f t="shared" si="9"/>
        <v>5000000</v>
      </c>
      <c r="H125" s="36">
        <v>5000000</v>
      </c>
      <c r="I125" s="36">
        <v>10534007.800000001</v>
      </c>
      <c r="J125" s="36">
        <v>10532154.060000001</v>
      </c>
      <c r="K125" s="36">
        <v>10532154.060000001</v>
      </c>
      <c r="L125" s="37">
        <f t="shared" si="10"/>
        <v>2.1064308120000002</v>
      </c>
      <c r="M125" s="38">
        <f t="shared" si="11"/>
        <v>0.99982402329339459</v>
      </c>
    </row>
    <row r="126" spans="2:13" x14ac:dyDescent="0.2">
      <c r="B126" s="32" t="s">
        <v>108</v>
      </c>
      <c r="C126" s="33"/>
      <c r="D126" s="27" t="s">
        <v>109</v>
      </c>
      <c r="E126" s="43">
        <v>6161</v>
      </c>
      <c r="F126" s="27" t="s">
        <v>96</v>
      </c>
      <c r="G126" s="35">
        <f t="shared" si="9"/>
        <v>0</v>
      </c>
      <c r="H126" s="36">
        <v>0</v>
      </c>
      <c r="I126" s="36">
        <v>2186215</v>
      </c>
      <c r="J126" s="36">
        <v>2186215</v>
      </c>
      <c r="K126" s="36">
        <v>2186215</v>
      </c>
      <c r="L126" s="37">
        <f t="shared" si="10"/>
        <v>0</v>
      </c>
      <c r="M126" s="38">
        <f t="shared" si="11"/>
        <v>1</v>
      </c>
    </row>
    <row r="127" spans="2:13" x14ac:dyDescent="0.2">
      <c r="B127" s="32" t="s">
        <v>110</v>
      </c>
      <c r="C127" s="33"/>
      <c r="D127" s="27" t="s">
        <v>111</v>
      </c>
      <c r="E127" s="43">
        <v>6141</v>
      </c>
      <c r="F127" s="27" t="s">
        <v>94</v>
      </c>
      <c r="G127" s="35">
        <f t="shared" si="9"/>
        <v>0</v>
      </c>
      <c r="H127" s="36">
        <v>0</v>
      </c>
      <c r="I127" s="36">
        <v>2776318.66</v>
      </c>
      <c r="J127" s="36">
        <v>2288315.54</v>
      </c>
      <c r="K127" s="36">
        <v>2288315.54</v>
      </c>
      <c r="L127" s="37">
        <f t="shared" si="10"/>
        <v>0</v>
      </c>
      <c r="M127" s="38">
        <f t="shared" si="11"/>
        <v>0.82422654609827817</v>
      </c>
    </row>
    <row r="128" spans="2:13" x14ac:dyDescent="0.2">
      <c r="B128" s="32" t="s">
        <v>112</v>
      </c>
      <c r="C128" s="33"/>
      <c r="D128" s="27" t="s">
        <v>113</v>
      </c>
      <c r="E128" s="43">
        <v>6121</v>
      </c>
      <c r="F128" s="27" t="s">
        <v>93</v>
      </c>
      <c r="G128" s="35">
        <f t="shared" si="9"/>
        <v>0</v>
      </c>
      <c r="H128" s="36">
        <v>0</v>
      </c>
      <c r="I128" s="36">
        <v>1282588.8500000001</v>
      </c>
      <c r="J128" s="36">
        <v>1282588.6399999999</v>
      </c>
      <c r="K128" s="36">
        <v>1282588.6399999999</v>
      </c>
      <c r="L128" s="37">
        <f t="shared" si="10"/>
        <v>0</v>
      </c>
      <c r="M128" s="38">
        <f t="shared" si="11"/>
        <v>0.99999983626865285</v>
      </c>
    </row>
    <row r="129" spans="2:13" x14ac:dyDescent="0.2">
      <c r="B129" s="32"/>
      <c r="C129" s="33"/>
      <c r="D129" s="27"/>
      <c r="E129" s="43">
        <v>6141</v>
      </c>
      <c r="F129" s="27" t="s">
        <v>94</v>
      </c>
      <c r="G129" s="35">
        <f t="shared" si="9"/>
        <v>0</v>
      </c>
      <c r="H129" s="36">
        <v>0</v>
      </c>
      <c r="I129" s="36">
        <v>18299802.699999999</v>
      </c>
      <c r="J129" s="36">
        <v>18248380.07</v>
      </c>
      <c r="K129" s="36">
        <v>18248380.07</v>
      </c>
      <c r="L129" s="37">
        <f t="shared" si="10"/>
        <v>0</v>
      </c>
      <c r="M129" s="38">
        <f t="shared" si="11"/>
        <v>0.99718998992267827</v>
      </c>
    </row>
    <row r="130" spans="2:13" x14ac:dyDescent="0.2">
      <c r="B130" s="32" t="s">
        <v>114</v>
      </c>
      <c r="C130" s="33"/>
      <c r="D130" s="27" t="s">
        <v>115</v>
      </c>
      <c r="E130" s="43">
        <v>6121</v>
      </c>
      <c r="F130" s="27" t="s">
        <v>93</v>
      </c>
      <c r="G130" s="35">
        <f t="shared" si="9"/>
        <v>0</v>
      </c>
      <c r="H130" s="36">
        <v>0</v>
      </c>
      <c r="I130" s="36">
        <v>1168769.6000000001</v>
      </c>
      <c r="J130" s="36">
        <v>1168587.8</v>
      </c>
      <c r="K130" s="36">
        <v>1168587.8</v>
      </c>
      <c r="L130" s="37">
        <f t="shared" si="10"/>
        <v>0</v>
      </c>
      <c r="M130" s="38">
        <f t="shared" si="11"/>
        <v>0.99984445180641246</v>
      </c>
    </row>
    <row r="131" spans="2:13" x14ac:dyDescent="0.2">
      <c r="B131" s="32" t="s">
        <v>116</v>
      </c>
      <c r="C131" s="33"/>
      <c r="D131" s="27" t="s">
        <v>117</v>
      </c>
      <c r="E131" s="43">
        <v>6121</v>
      </c>
      <c r="F131" s="27" t="s">
        <v>93</v>
      </c>
      <c r="G131" s="35">
        <f t="shared" si="9"/>
        <v>0</v>
      </c>
      <c r="H131" s="36">
        <v>0</v>
      </c>
      <c r="I131" s="36">
        <v>420238.68</v>
      </c>
      <c r="J131" s="36">
        <v>420229.34</v>
      </c>
      <c r="K131" s="36">
        <v>420229.34</v>
      </c>
      <c r="L131" s="37">
        <f t="shared" si="10"/>
        <v>0</v>
      </c>
      <c r="M131" s="38">
        <f t="shared" si="11"/>
        <v>0.99997777453517611</v>
      </c>
    </row>
    <row r="132" spans="2:13" x14ac:dyDescent="0.2">
      <c r="B132" s="32" t="s">
        <v>118</v>
      </c>
      <c r="C132" s="33"/>
      <c r="D132" s="27" t="s">
        <v>119</v>
      </c>
      <c r="E132" s="43">
        <v>6121</v>
      </c>
      <c r="F132" s="27" t="s">
        <v>93</v>
      </c>
      <c r="G132" s="35">
        <f t="shared" si="9"/>
        <v>0</v>
      </c>
      <c r="H132" s="36">
        <v>0</v>
      </c>
      <c r="I132" s="36">
        <v>4177796.06</v>
      </c>
      <c r="J132" s="36">
        <v>4152966.39</v>
      </c>
      <c r="K132" s="36">
        <v>4152966.39</v>
      </c>
      <c r="L132" s="37">
        <f t="shared" si="10"/>
        <v>0</v>
      </c>
      <c r="M132" s="38">
        <f t="shared" si="11"/>
        <v>0.99405675393355608</v>
      </c>
    </row>
    <row r="133" spans="2:13" x14ac:dyDescent="0.2">
      <c r="B133" s="32" t="s">
        <v>120</v>
      </c>
      <c r="C133" s="33"/>
      <c r="D133" s="27" t="s">
        <v>121</v>
      </c>
      <c r="E133" s="43">
        <v>6141</v>
      </c>
      <c r="F133" s="27" t="s">
        <v>94</v>
      </c>
      <c r="G133" s="35">
        <f t="shared" si="9"/>
        <v>0</v>
      </c>
      <c r="H133" s="36">
        <v>0</v>
      </c>
      <c r="I133" s="36">
        <v>8116555.1900000004</v>
      </c>
      <c r="J133" s="36">
        <v>6776092.0099999998</v>
      </c>
      <c r="K133" s="36">
        <v>6776092.0099999998</v>
      </c>
      <c r="L133" s="37">
        <f t="shared" si="10"/>
        <v>0</v>
      </c>
      <c r="M133" s="38">
        <f t="shared" si="11"/>
        <v>0.83484826399609557</v>
      </c>
    </row>
    <row r="134" spans="2:13" x14ac:dyDescent="0.2">
      <c r="B134" s="32" t="s">
        <v>122</v>
      </c>
      <c r="C134" s="33"/>
      <c r="D134" s="27" t="s">
        <v>123</v>
      </c>
      <c r="E134" s="43">
        <v>6141</v>
      </c>
      <c r="F134" s="27" t="s">
        <v>94</v>
      </c>
      <c r="G134" s="35">
        <f t="shared" si="9"/>
        <v>0</v>
      </c>
      <c r="H134" s="36">
        <v>0</v>
      </c>
      <c r="I134" s="36">
        <v>0</v>
      </c>
      <c r="J134" s="36">
        <v>0</v>
      </c>
      <c r="K134" s="36">
        <v>0</v>
      </c>
      <c r="L134" s="37">
        <f t="shared" si="10"/>
        <v>0</v>
      </c>
      <c r="M134" s="38">
        <f t="shared" si="11"/>
        <v>0</v>
      </c>
    </row>
    <row r="135" spans="2:13" x14ac:dyDescent="0.2">
      <c r="B135" s="32" t="s">
        <v>124</v>
      </c>
      <c r="C135" s="33"/>
      <c r="D135" s="27" t="s">
        <v>125</v>
      </c>
      <c r="E135" s="43">
        <v>6141</v>
      </c>
      <c r="F135" s="27" t="s">
        <v>94</v>
      </c>
      <c r="G135" s="35">
        <f t="shared" si="9"/>
        <v>0</v>
      </c>
      <c r="H135" s="36">
        <v>0</v>
      </c>
      <c r="I135" s="36">
        <v>13457829.24</v>
      </c>
      <c r="J135" s="36">
        <v>8063465.7199999997</v>
      </c>
      <c r="K135" s="36">
        <v>8063465.7199999997</v>
      </c>
      <c r="L135" s="37">
        <f t="shared" si="10"/>
        <v>0</v>
      </c>
      <c r="M135" s="38">
        <f t="shared" si="11"/>
        <v>0.59916540596557599</v>
      </c>
    </row>
    <row r="136" spans="2:13" x14ac:dyDescent="0.2">
      <c r="B136" s="32" t="s">
        <v>126</v>
      </c>
      <c r="C136" s="33"/>
      <c r="D136" s="27" t="s">
        <v>127</v>
      </c>
      <c r="E136" s="43">
        <v>6141</v>
      </c>
      <c r="F136" s="27" t="s">
        <v>94</v>
      </c>
      <c r="G136" s="35">
        <f t="shared" si="9"/>
        <v>0</v>
      </c>
      <c r="H136" s="36">
        <v>0</v>
      </c>
      <c r="I136" s="36">
        <v>0</v>
      </c>
      <c r="J136" s="36">
        <v>0</v>
      </c>
      <c r="K136" s="36">
        <v>0</v>
      </c>
      <c r="L136" s="37">
        <f t="shared" si="10"/>
        <v>0</v>
      </c>
      <c r="M136" s="38">
        <f t="shared" si="11"/>
        <v>0</v>
      </c>
    </row>
    <row r="137" spans="2:13" x14ac:dyDescent="0.2">
      <c r="B137" s="32" t="s">
        <v>128</v>
      </c>
      <c r="C137" s="33"/>
      <c r="D137" s="27" t="s">
        <v>129</v>
      </c>
      <c r="E137" s="43">
        <v>6121</v>
      </c>
      <c r="F137" s="27" t="s">
        <v>93</v>
      </c>
      <c r="G137" s="35">
        <f t="shared" si="9"/>
        <v>0</v>
      </c>
      <c r="H137" s="36">
        <v>0</v>
      </c>
      <c r="I137" s="36">
        <v>1121346.1599999999</v>
      </c>
      <c r="J137" s="36">
        <v>0</v>
      </c>
      <c r="K137" s="36">
        <v>0</v>
      </c>
      <c r="L137" s="37">
        <f t="shared" si="10"/>
        <v>0</v>
      </c>
      <c r="M137" s="38">
        <f t="shared" si="11"/>
        <v>0</v>
      </c>
    </row>
    <row r="138" spans="2:13" x14ac:dyDescent="0.2">
      <c r="B138" s="32"/>
      <c r="C138" s="33"/>
      <c r="D138" s="27"/>
      <c r="E138" s="43"/>
      <c r="F138" s="27"/>
      <c r="G138" s="44"/>
      <c r="H138" s="44"/>
      <c r="I138" s="44"/>
      <c r="J138" s="44"/>
      <c r="K138" s="44"/>
      <c r="L138" s="41"/>
      <c r="M138" s="42"/>
    </row>
    <row r="139" spans="2:13" x14ac:dyDescent="0.2">
      <c r="B139" s="47"/>
      <c r="C139" s="48"/>
      <c r="D139" s="49"/>
      <c r="E139" s="50"/>
      <c r="F139" s="49"/>
      <c r="G139" s="49"/>
      <c r="H139" s="49"/>
      <c r="I139" s="49"/>
      <c r="J139" s="49"/>
      <c r="K139" s="49"/>
      <c r="L139" s="49"/>
      <c r="M139" s="51"/>
    </row>
    <row r="140" spans="2:13" x14ac:dyDescent="0.2">
      <c r="B140" s="67" t="s">
        <v>17</v>
      </c>
      <c r="C140" s="68"/>
      <c r="D140" s="68"/>
      <c r="E140" s="68"/>
      <c r="F140" s="68"/>
      <c r="G140" s="7">
        <f>SUM(G111:G137)</f>
        <v>131150000</v>
      </c>
      <c r="H140" s="7">
        <f>SUM(H111:H137)</f>
        <v>131150000</v>
      </c>
      <c r="I140" s="7">
        <f>SUM(I111:I137)</f>
        <v>227560238.77000001</v>
      </c>
      <c r="J140" s="7">
        <f>SUM(J111:J137)</f>
        <v>207804746.84999993</v>
      </c>
      <c r="K140" s="7">
        <f>SUM(K111:K137)</f>
        <v>207804746.84999993</v>
      </c>
      <c r="L140" s="8">
        <f>IFERROR(K140/H140,0)</f>
        <v>1.5844814857033926</v>
      </c>
      <c r="M140" s="9">
        <f>IFERROR(K140/I140,0)</f>
        <v>0.91318566008375757</v>
      </c>
    </row>
    <row r="141" spans="2:13" x14ac:dyDescent="0.2">
      <c r="B141" s="4"/>
      <c r="C141" s="5"/>
      <c r="D141" s="2"/>
      <c r="E141" s="6"/>
      <c r="F141" s="2"/>
      <c r="G141" s="2"/>
      <c r="H141" s="2"/>
      <c r="I141" s="2"/>
      <c r="J141" s="2"/>
      <c r="K141" s="2"/>
      <c r="L141" s="2"/>
      <c r="M141" s="3"/>
    </row>
    <row r="142" spans="2:13" x14ac:dyDescent="0.2">
      <c r="B142" s="52" t="s">
        <v>18</v>
      </c>
      <c r="C142" s="53"/>
      <c r="D142" s="53"/>
      <c r="E142" s="53"/>
      <c r="F142" s="53"/>
      <c r="G142" s="10">
        <f>+G106+G140</f>
        <v>138277130.41</v>
      </c>
      <c r="H142" s="10">
        <f>+H106+H140</f>
        <v>138277130.41</v>
      </c>
      <c r="I142" s="10">
        <f>+I106+I140</f>
        <v>238263427.19</v>
      </c>
      <c r="J142" s="10">
        <f>+J106+J140</f>
        <v>217536214.62999994</v>
      </c>
      <c r="K142" s="10">
        <f>+K106+K140</f>
        <v>217536214.62999994</v>
      </c>
      <c r="L142" s="11">
        <f>IFERROR(K142/H142,0)</f>
        <v>1.5731901145546772</v>
      </c>
      <c r="M142" s="12">
        <f>IFERROR(K142/I142,0)</f>
        <v>0.91300715848651237</v>
      </c>
    </row>
    <row r="143" spans="2:13" x14ac:dyDescent="0.2">
      <c r="B143" s="13"/>
      <c r="C143" s="14"/>
      <c r="D143" s="14"/>
      <c r="E143" s="15"/>
      <c r="F143" s="14"/>
      <c r="G143" s="14"/>
      <c r="H143" s="14"/>
      <c r="I143" s="14"/>
      <c r="J143" s="14"/>
      <c r="K143" s="14"/>
      <c r="L143" s="14"/>
      <c r="M143" s="16"/>
    </row>
    <row r="144" spans="2:13" ht="15" x14ac:dyDescent="0.25">
      <c r="B144" s="17"/>
      <c r="C144" s="17"/>
      <c r="D144" s="18"/>
      <c r="E144" s="19"/>
      <c r="F144" s="18"/>
      <c r="G144" s="18"/>
      <c r="H144" s="18"/>
    </row>
    <row r="147" spans="2:2" x14ac:dyDescent="0.2">
      <c r="B147" s="1" t="s">
        <v>130</v>
      </c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142:F142"/>
    <mergeCell ref="K3:K5"/>
    <mergeCell ref="L3:M3"/>
    <mergeCell ref="L4:L5"/>
    <mergeCell ref="M4:M5"/>
    <mergeCell ref="B6:D6"/>
    <mergeCell ref="J6:K6"/>
    <mergeCell ref="C7:D7"/>
    <mergeCell ref="B106:F106"/>
    <mergeCell ref="B108:D108"/>
    <mergeCell ref="C109:D109"/>
    <mergeCell ref="B140:F140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PPI</vt:lpstr>
      <vt:lpstr>PPI!Área_de_impresión</vt:lpstr>
      <vt:lpstr>PPI!Títulos_a_imprimir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2022-01-31T16:29:50Z</cp:lastPrinted>
  <dcterms:created xsi:type="dcterms:W3CDTF">2020-08-06T19:52:58Z</dcterms:created>
  <dcterms:modified xsi:type="dcterms:W3CDTF">2022-03-07T22:30:28Z</dcterms:modified>
</cp:coreProperties>
</file>